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740" windowWidth="25440" windowHeight="11130" activeTab="1"/>
  </bookViews>
  <sheets>
    <sheet name="załącznik 80136" sheetId="6" r:id="rId1"/>
    <sheet name="załącznik. 80195" sheetId="9" r:id="rId2"/>
    <sheet name="załącznik 80195" sheetId="7" state="hidden" r:id="rId3"/>
    <sheet name="grupa 400" sheetId="8" r:id="rId4"/>
  </sheets>
  <calcPr calcId="145621"/>
</workbook>
</file>

<file path=xl/calcChain.xml><?xml version="1.0" encoding="utf-8"?>
<calcChain xmlns="http://schemas.openxmlformats.org/spreadsheetml/2006/main">
  <c r="D11" i="9" l="1"/>
  <c r="E11" i="9"/>
  <c r="F11" i="9"/>
  <c r="G11" i="9"/>
  <c r="H11" i="9"/>
  <c r="I11" i="9"/>
  <c r="J11" i="9"/>
  <c r="C11" i="9"/>
  <c r="J8" i="9"/>
  <c r="D199" i="9"/>
  <c r="E199" i="9"/>
  <c r="F199" i="9"/>
  <c r="G199" i="9"/>
  <c r="H199" i="9"/>
  <c r="I199" i="9"/>
  <c r="J199" i="9"/>
  <c r="C199" i="9"/>
  <c r="D213" i="6"/>
  <c r="E213" i="6"/>
  <c r="F213" i="6"/>
  <c r="G213" i="6"/>
  <c r="H213" i="6"/>
  <c r="I213" i="6"/>
  <c r="J213" i="6"/>
  <c r="C213" i="6"/>
  <c r="D212" i="6"/>
  <c r="E212" i="6"/>
  <c r="F212" i="6"/>
  <c r="G212" i="6"/>
  <c r="H212" i="6"/>
  <c r="I212" i="6"/>
  <c r="J212" i="6"/>
  <c r="C212" i="6"/>
  <c r="D211" i="6"/>
  <c r="E211" i="6"/>
  <c r="F211" i="6"/>
  <c r="G211" i="6"/>
  <c r="H211" i="6"/>
  <c r="I211" i="6"/>
  <c r="J211" i="6"/>
  <c r="C211" i="6"/>
  <c r="D210" i="6"/>
  <c r="E210" i="6"/>
  <c r="F210" i="6"/>
  <c r="G210" i="6"/>
  <c r="H210" i="6"/>
  <c r="I210" i="6"/>
  <c r="J210" i="6"/>
  <c r="C210" i="6"/>
  <c r="D209" i="6"/>
  <c r="E209" i="6"/>
  <c r="F209" i="6"/>
  <c r="G209" i="6"/>
  <c r="H209" i="6"/>
  <c r="I209" i="6"/>
  <c r="J209" i="6"/>
  <c r="C209" i="6"/>
  <c r="D208" i="6"/>
  <c r="E208" i="6"/>
  <c r="F208" i="6"/>
  <c r="G208" i="6"/>
  <c r="H208" i="6"/>
  <c r="I208" i="6"/>
  <c r="J208" i="6"/>
  <c r="C208" i="6"/>
  <c r="D207" i="6"/>
  <c r="E207" i="6"/>
  <c r="F207" i="6"/>
  <c r="G207" i="6"/>
  <c r="H207" i="6"/>
  <c r="I207" i="6"/>
  <c r="J207" i="6"/>
  <c r="C207" i="6"/>
  <c r="D206" i="6"/>
  <c r="E206" i="6"/>
  <c r="F206" i="6"/>
  <c r="G206" i="6"/>
  <c r="H206" i="6"/>
  <c r="I206" i="6"/>
  <c r="J206" i="6"/>
  <c r="C206" i="6"/>
  <c r="D205" i="6"/>
  <c r="E205" i="6"/>
  <c r="F205" i="6"/>
  <c r="G205" i="6"/>
  <c r="H205" i="6"/>
  <c r="I205" i="6"/>
  <c r="J205" i="6"/>
  <c r="K205" i="6"/>
  <c r="C205" i="6"/>
  <c r="D204" i="6"/>
  <c r="E204" i="6"/>
  <c r="F204" i="6"/>
  <c r="G204" i="6"/>
  <c r="H204" i="6"/>
  <c r="I204" i="6"/>
  <c r="J204" i="6"/>
  <c r="C204" i="6"/>
  <c r="D203" i="6"/>
  <c r="E203" i="6"/>
  <c r="F203" i="6"/>
  <c r="G203" i="6"/>
  <c r="H203" i="6"/>
  <c r="I203" i="6"/>
  <c r="J203" i="6"/>
  <c r="C203" i="6"/>
  <c r="D202" i="6"/>
  <c r="E202" i="6"/>
  <c r="F202" i="6"/>
  <c r="G202" i="6"/>
  <c r="H202" i="6"/>
  <c r="I202" i="6"/>
  <c r="J202" i="6"/>
  <c r="C202" i="6"/>
  <c r="D119" i="6"/>
  <c r="E119" i="6"/>
  <c r="F119" i="6"/>
  <c r="G119" i="6"/>
  <c r="H119" i="6"/>
  <c r="I119" i="6"/>
  <c r="J119" i="6"/>
  <c r="K119" i="6"/>
  <c r="C119" i="6"/>
  <c r="D201" i="9" l="1"/>
  <c r="E201" i="9"/>
  <c r="F201" i="9"/>
  <c r="G201" i="9"/>
  <c r="H201" i="9"/>
  <c r="I201" i="9"/>
  <c r="J201" i="9"/>
  <c r="C201" i="9"/>
  <c r="D197" i="9"/>
  <c r="E197" i="9"/>
  <c r="F197" i="9"/>
  <c r="G197" i="9"/>
  <c r="H197" i="9"/>
  <c r="I197" i="9"/>
  <c r="C197" i="9"/>
  <c r="D196" i="9"/>
  <c r="D204" i="9" s="1"/>
  <c r="E196" i="9"/>
  <c r="F196" i="9"/>
  <c r="G196" i="9"/>
  <c r="H196" i="9"/>
  <c r="H204" i="9" s="1"/>
  <c r="I196" i="9"/>
  <c r="C196" i="9"/>
  <c r="K203" i="9"/>
  <c r="I203" i="9"/>
  <c r="H203" i="9"/>
  <c r="G203" i="9"/>
  <c r="F203" i="9"/>
  <c r="E203" i="9"/>
  <c r="D203" i="9"/>
  <c r="C203" i="9"/>
  <c r="K202" i="9"/>
  <c r="I202" i="9"/>
  <c r="H202" i="9"/>
  <c r="G202" i="9"/>
  <c r="F202" i="9"/>
  <c r="E202" i="9"/>
  <c r="D202" i="9"/>
  <c r="C202" i="9"/>
  <c r="K201" i="9"/>
  <c r="I200" i="9"/>
  <c r="H200" i="9"/>
  <c r="G200" i="9"/>
  <c r="F200" i="9"/>
  <c r="E200" i="9"/>
  <c r="D200" i="9"/>
  <c r="C200" i="9"/>
  <c r="K198" i="9"/>
  <c r="I198" i="9"/>
  <c r="H198" i="9"/>
  <c r="G198" i="9"/>
  <c r="F198" i="9"/>
  <c r="E198" i="9"/>
  <c r="D198" i="9"/>
  <c r="C198" i="9"/>
  <c r="K197" i="9"/>
  <c r="K196" i="9"/>
  <c r="I194" i="9"/>
  <c r="H194" i="9"/>
  <c r="G194" i="9"/>
  <c r="F194" i="9"/>
  <c r="E194" i="9"/>
  <c r="D194" i="9"/>
  <c r="C194" i="9"/>
  <c r="J193" i="9"/>
  <c r="J194" i="9" s="1"/>
  <c r="I191" i="9"/>
  <c r="H191" i="9"/>
  <c r="G191" i="9"/>
  <c r="F191" i="9"/>
  <c r="E191" i="9"/>
  <c r="D191" i="9"/>
  <c r="C191" i="9"/>
  <c r="J190" i="9"/>
  <c r="J189" i="9"/>
  <c r="J188" i="9"/>
  <c r="J187" i="9"/>
  <c r="J186" i="9"/>
  <c r="J185" i="9"/>
  <c r="I183" i="9"/>
  <c r="H183" i="9"/>
  <c r="G183" i="9"/>
  <c r="F183" i="9"/>
  <c r="E183" i="9"/>
  <c r="D183" i="9"/>
  <c r="C183" i="9"/>
  <c r="J182" i="9"/>
  <c r="J181" i="9"/>
  <c r="J180" i="9"/>
  <c r="J179" i="9"/>
  <c r="J178" i="9"/>
  <c r="J177" i="9"/>
  <c r="I175" i="9"/>
  <c r="H175" i="9"/>
  <c r="G175" i="9"/>
  <c r="F175" i="9"/>
  <c r="E175" i="9"/>
  <c r="D175" i="9"/>
  <c r="C175" i="9"/>
  <c r="J174" i="9"/>
  <c r="J175" i="9" s="1"/>
  <c r="I172" i="9"/>
  <c r="H172" i="9"/>
  <c r="G172" i="9"/>
  <c r="F172" i="9"/>
  <c r="E172" i="9"/>
  <c r="D172" i="9"/>
  <c r="C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I156" i="9"/>
  <c r="H156" i="9"/>
  <c r="G156" i="9"/>
  <c r="F156" i="9"/>
  <c r="E156" i="9"/>
  <c r="D156" i="9"/>
  <c r="C156" i="9"/>
  <c r="J155" i="9"/>
  <c r="J154" i="9"/>
  <c r="J153" i="9"/>
  <c r="J152" i="9"/>
  <c r="J151" i="9"/>
  <c r="I149" i="9"/>
  <c r="H149" i="9"/>
  <c r="G149" i="9"/>
  <c r="F149" i="9"/>
  <c r="E149" i="9"/>
  <c r="D149" i="9"/>
  <c r="C149" i="9"/>
  <c r="J148" i="9"/>
  <c r="J147" i="9"/>
  <c r="J146" i="9"/>
  <c r="J145" i="9"/>
  <c r="J144" i="9"/>
  <c r="J143" i="9"/>
  <c r="I141" i="9"/>
  <c r="H141" i="9"/>
  <c r="G141" i="9"/>
  <c r="F141" i="9"/>
  <c r="E141" i="9"/>
  <c r="D141" i="9"/>
  <c r="C141" i="9"/>
  <c r="J140" i="9"/>
  <c r="J139" i="9"/>
  <c r="J138" i="9"/>
  <c r="J137" i="9"/>
  <c r="I135" i="9"/>
  <c r="H135" i="9"/>
  <c r="G135" i="9"/>
  <c r="F135" i="9"/>
  <c r="E135" i="9"/>
  <c r="D135" i="9"/>
  <c r="C135" i="9"/>
  <c r="J134" i="9"/>
  <c r="J133" i="9"/>
  <c r="J132" i="9"/>
  <c r="J131" i="9"/>
  <c r="J130" i="9"/>
  <c r="J129" i="9"/>
  <c r="I127" i="9"/>
  <c r="H127" i="9"/>
  <c r="G127" i="9"/>
  <c r="F127" i="9"/>
  <c r="E127" i="9"/>
  <c r="D127" i="9"/>
  <c r="C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I113" i="9"/>
  <c r="H113" i="9"/>
  <c r="G113" i="9"/>
  <c r="F113" i="9"/>
  <c r="E113" i="9"/>
  <c r="D113" i="9"/>
  <c r="C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I99" i="9"/>
  <c r="H99" i="9"/>
  <c r="G99" i="9"/>
  <c r="F99" i="9"/>
  <c r="E99" i="9"/>
  <c r="D99" i="9"/>
  <c r="C99" i="9"/>
  <c r="J98" i="9"/>
  <c r="J97" i="9"/>
  <c r="J96" i="9"/>
  <c r="J95" i="9"/>
  <c r="J94" i="9"/>
  <c r="J93" i="9"/>
  <c r="J92" i="9"/>
  <c r="J91" i="9"/>
  <c r="J90" i="9"/>
  <c r="J89" i="9"/>
  <c r="J88" i="9"/>
  <c r="J87" i="9"/>
  <c r="I85" i="9"/>
  <c r="H85" i="9"/>
  <c r="G85" i="9"/>
  <c r="F85" i="9"/>
  <c r="E85" i="9"/>
  <c r="D85" i="9"/>
  <c r="C85" i="9"/>
  <c r="J84" i="9"/>
  <c r="J83" i="9"/>
  <c r="J82" i="9"/>
  <c r="J81" i="9"/>
  <c r="J80" i="9"/>
  <c r="J79" i="9"/>
  <c r="J78" i="9"/>
  <c r="J77" i="9"/>
  <c r="J76" i="9"/>
  <c r="J75" i="9"/>
  <c r="J74" i="9"/>
  <c r="J73" i="9"/>
  <c r="I71" i="9"/>
  <c r="H71" i="9"/>
  <c r="G71" i="9"/>
  <c r="F71" i="9"/>
  <c r="E71" i="9"/>
  <c r="D71" i="9"/>
  <c r="C71" i="9"/>
  <c r="J70" i="9"/>
  <c r="J69" i="9"/>
  <c r="J68" i="9"/>
  <c r="J67" i="9"/>
  <c r="J66" i="9"/>
  <c r="J65" i="9"/>
  <c r="J64" i="9"/>
  <c r="J63" i="9"/>
  <c r="J62" i="9"/>
  <c r="J61" i="9"/>
  <c r="J60" i="9"/>
  <c r="J59" i="9"/>
  <c r="I57" i="9"/>
  <c r="H57" i="9"/>
  <c r="G57" i="9"/>
  <c r="F57" i="9"/>
  <c r="E57" i="9"/>
  <c r="D57" i="9"/>
  <c r="C57" i="9"/>
  <c r="J56" i="9"/>
  <c r="J55" i="9"/>
  <c r="J54" i="9"/>
  <c r="J53" i="9"/>
  <c r="J52" i="9"/>
  <c r="J51" i="9"/>
  <c r="J50" i="9"/>
  <c r="J49" i="9"/>
  <c r="J48" i="9"/>
  <c r="J47" i="9"/>
  <c r="J46" i="9"/>
  <c r="J45" i="9"/>
  <c r="I43" i="9"/>
  <c r="H43" i="9"/>
  <c r="G43" i="9"/>
  <c r="F43" i="9"/>
  <c r="E43" i="9"/>
  <c r="D43" i="9"/>
  <c r="C43" i="9"/>
  <c r="J42" i="9"/>
  <c r="J41" i="9"/>
  <c r="J40" i="9"/>
  <c r="J39" i="9"/>
  <c r="J38" i="9"/>
  <c r="J37" i="9"/>
  <c r="J36" i="9"/>
  <c r="J35" i="9"/>
  <c r="J34" i="9"/>
  <c r="J33" i="9"/>
  <c r="J32" i="9"/>
  <c r="J31" i="9"/>
  <c r="I29" i="9"/>
  <c r="H29" i="9"/>
  <c r="G29" i="9"/>
  <c r="F29" i="9"/>
  <c r="E29" i="9"/>
  <c r="D29" i="9"/>
  <c r="C29" i="9"/>
  <c r="J28" i="9"/>
  <c r="J27" i="9"/>
  <c r="J26" i="9"/>
  <c r="J25" i="9"/>
  <c r="J24" i="9"/>
  <c r="J23" i="9"/>
  <c r="J22" i="9"/>
  <c r="J21" i="9"/>
  <c r="J197" i="9" s="1"/>
  <c r="J20" i="9"/>
  <c r="J19" i="9"/>
  <c r="J18" i="9"/>
  <c r="J17" i="9"/>
  <c r="J196" i="9" s="1"/>
  <c r="J10" i="9"/>
  <c r="J9" i="9"/>
  <c r="J7" i="9"/>
  <c r="J6" i="9"/>
  <c r="G204" i="9" l="1"/>
  <c r="F204" i="9"/>
  <c r="J204" i="9"/>
  <c r="I204" i="9"/>
  <c r="E204" i="9"/>
  <c r="C204" i="9"/>
  <c r="J71" i="9"/>
  <c r="J99" i="9"/>
  <c r="J135" i="9"/>
  <c r="J141" i="9"/>
  <c r="J156" i="9"/>
  <c r="J172" i="9"/>
  <c r="M183" i="9"/>
  <c r="J113" i="9"/>
  <c r="L200" i="9"/>
  <c r="L197" i="9"/>
  <c r="J127" i="9"/>
  <c r="K204" i="9"/>
  <c r="L201" i="9"/>
  <c r="L202" i="9"/>
  <c r="L203" i="9"/>
  <c r="J200" i="9"/>
  <c r="L198" i="9"/>
  <c r="L199" i="9"/>
  <c r="J29" i="9"/>
  <c r="M29" i="9" s="1"/>
  <c r="J202" i="9"/>
  <c r="J203" i="9"/>
  <c r="J43" i="9"/>
  <c r="M113" i="9"/>
  <c r="J85" i="9"/>
  <c r="M85" i="9" s="1"/>
  <c r="J149" i="9"/>
  <c r="J191" i="9"/>
  <c r="J198" i="9"/>
  <c r="J57" i="9"/>
  <c r="M57" i="9" s="1"/>
  <c r="J183" i="9"/>
  <c r="M71" i="9"/>
  <c r="L196" i="9"/>
  <c r="L204" i="9" l="1"/>
  <c r="J184" i="6"/>
  <c r="J185" i="6"/>
  <c r="I49" i="6"/>
  <c r="H49" i="6"/>
  <c r="G49" i="6"/>
  <c r="F49" i="6"/>
  <c r="E49" i="6"/>
  <c r="D49" i="6"/>
  <c r="C49" i="6"/>
  <c r="J48" i="6"/>
  <c r="J47" i="6"/>
  <c r="J46" i="6"/>
  <c r="J45" i="6"/>
  <c r="J44" i="6"/>
  <c r="J43" i="6"/>
  <c r="J42" i="6"/>
  <c r="J41" i="6"/>
  <c r="J40" i="6"/>
  <c r="J39" i="6"/>
  <c r="J38" i="6"/>
  <c r="J37" i="6"/>
  <c r="D200" i="8"/>
  <c r="E200" i="8"/>
  <c r="F200" i="8"/>
  <c r="G200" i="8"/>
  <c r="H200" i="8"/>
  <c r="I200" i="8"/>
  <c r="J200" i="8"/>
  <c r="C200" i="8"/>
  <c r="D199" i="8"/>
  <c r="E199" i="8"/>
  <c r="F199" i="8"/>
  <c r="G199" i="8"/>
  <c r="H199" i="8"/>
  <c r="I199" i="8"/>
  <c r="J199" i="8"/>
  <c r="C199" i="8"/>
  <c r="D197" i="8"/>
  <c r="E197" i="8"/>
  <c r="F197" i="8"/>
  <c r="G197" i="8"/>
  <c r="H197" i="8"/>
  <c r="I197" i="8"/>
  <c r="J197" i="8"/>
  <c r="C197" i="8"/>
  <c r="D196" i="8"/>
  <c r="E196" i="8"/>
  <c r="F196" i="8"/>
  <c r="G196" i="8"/>
  <c r="H196" i="8"/>
  <c r="I196" i="8"/>
  <c r="J196" i="8"/>
  <c r="C196" i="8"/>
  <c r="D194" i="8"/>
  <c r="E194" i="8"/>
  <c r="F194" i="8"/>
  <c r="G194" i="8"/>
  <c r="H194" i="8"/>
  <c r="I194" i="8"/>
  <c r="J194" i="8"/>
  <c r="K194" i="8"/>
  <c r="C194" i="8"/>
  <c r="D193" i="8"/>
  <c r="E193" i="8"/>
  <c r="F193" i="8"/>
  <c r="G193" i="8"/>
  <c r="H193" i="8"/>
  <c r="I193" i="8"/>
  <c r="J193" i="8"/>
  <c r="C193" i="8"/>
  <c r="D190" i="8"/>
  <c r="E190" i="8"/>
  <c r="F190" i="8"/>
  <c r="G190" i="8"/>
  <c r="H190" i="8"/>
  <c r="I190" i="8"/>
  <c r="J190" i="8"/>
  <c r="C190" i="8"/>
  <c r="J49" i="6" l="1"/>
  <c r="D145" i="8"/>
  <c r="E145" i="8"/>
  <c r="F145" i="8"/>
  <c r="G145" i="8"/>
  <c r="H145" i="8"/>
  <c r="I145" i="8"/>
  <c r="J145" i="8"/>
  <c r="D129" i="8"/>
  <c r="E129" i="8"/>
  <c r="F129" i="8"/>
  <c r="G129" i="8"/>
  <c r="H129" i="8"/>
  <c r="I129" i="8"/>
  <c r="J129" i="8"/>
  <c r="D120" i="8"/>
  <c r="E120" i="8"/>
  <c r="F120" i="8"/>
  <c r="G120" i="8"/>
  <c r="H120" i="8"/>
  <c r="I120" i="8"/>
  <c r="J120" i="8"/>
  <c r="D106" i="8"/>
  <c r="E106" i="8"/>
  <c r="F106" i="8"/>
  <c r="G106" i="8"/>
  <c r="H106" i="8"/>
  <c r="M106" i="8" s="1"/>
  <c r="I106" i="8"/>
  <c r="J106" i="8"/>
  <c r="K106" i="8"/>
  <c r="C106" i="8"/>
  <c r="H94" i="8"/>
  <c r="M145" i="8" l="1"/>
  <c r="M129" i="8"/>
  <c r="M120" i="8"/>
  <c r="C120" i="8"/>
  <c r="J141" i="8"/>
  <c r="J142" i="8"/>
  <c r="J123" i="8"/>
  <c r="K201" i="8"/>
  <c r="I201" i="8"/>
  <c r="H201" i="8"/>
  <c r="G201" i="8"/>
  <c r="F201" i="8"/>
  <c r="E201" i="8"/>
  <c r="D201" i="8"/>
  <c r="C201" i="8"/>
  <c r="K200" i="8"/>
  <c r="K199" i="8"/>
  <c r="I198" i="8"/>
  <c r="H198" i="8"/>
  <c r="L198" i="8" s="1"/>
  <c r="G198" i="8"/>
  <c r="F198" i="8"/>
  <c r="E198" i="8"/>
  <c r="D198" i="8"/>
  <c r="C198" i="8"/>
  <c r="K196" i="8"/>
  <c r="I195" i="8"/>
  <c r="H195" i="8"/>
  <c r="G195" i="8"/>
  <c r="F195" i="8"/>
  <c r="E195" i="8"/>
  <c r="D195" i="8"/>
  <c r="C195" i="8"/>
  <c r="K193" i="8"/>
  <c r="I192" i="8"/>
  <c r="H192" i="8"/>
  <c r="L192" i="8" s="1"/>
  <c r="G192" i="8"/>
  <c r="F192" i="8"/>
  <c r="E192" i="8"/>
  <c r="D192" i="8"/>
  <c r="C192" i="8"/>
  <c r="K191" i="8"/>
  <c r="I191" i="8"/>
  <c r="H191" i="8"/>
  <c r="G191" i="8"/>
  <c r="F191" i="8"/>
  <c r="E191" i="8"/>
  <c r="D191" i="8"/>
  <c r="C191" i="8"/>
  <c r="K190" i="8"/>
  <c r="I188" i="8"/>
  <c r="H188" i="8"/>
  <c r="G188" i="8"/>
  <c r="F188" i="8"/>
  <c r="E188" i="8"/>
  <c r="D188" i="8"/>
  <c r="C188" i="8"/>
  <c r="J187" i="8"/>
  <c r="J188" i="8" s="1"/>
  <c r="I185" i="8"/>
  <c r="H185" i="8"/>
  <c r="G185" i="8"/>
  <c r="F185" i="8"/>
  <c r="E185" i="8"/>
  <c r="D185" i="8"/>
  <c r="C185" i="8"/>
  <c r="J184" i="8"/>
  <c r="J183" i="8"/>
  <c r="J182" i="8"/>
  <c r="J181" i="8"/>
  <c r="J180" i="8"/>
  <c r="J185" i="8" s="1"/>
  <c r="J179" i="8"/>
  <c r="I177" i="8"/>
  <c r="H177" i="8"/>
  <c r="G177" i="8"/>
  <c r="F177" i="8"/>
  <c r="E177" i="8"/>
  <c r="D177" i="8"/>
  <c r="C177" i="8"/>
  <c r="J176" i="8"/>
  <c r="J175" i="8"/>
  <c r="J174" i="8"/>
  <c r="J173" i="8"/>
  <c r="J177" i="8" s="1"/>
  <c r="I171" i="8"/>
  <c r="H171" i="8"/>
  <c r="G171" i="8"/>
  <c r="F171" i="8"/>
  <c r="E171" i="8"/>
  <c r="D171" i="8"/>
  <c r="C171" i="8"/>
  <c r="J170" i="8"/>
  <c r="J171" i="8" s="1"/>
  <c r="I168" i="8"/>
  <c r="H168" i="8"/>
  <c r="G168" i="8"/>
  <c r="F168" i="8"/>
  <c r="E168" i="8"/>
  <c r="D168" i="8"/>
  <c r="C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I152" i="8"/>
  <c r="H152" i="8"/>
  <c r="G152" i="8"/>
  <c r="F152" i="8"/>
  <c r="E152" i="8"/>
  <c r="D152" i="8"/>
  <c r="C152" i="8"/>
  <c r="J151" i="8"/>
  <c r="J150" i="8"/>
  <c r="J149" i="8"/>
  <c r="J148" i="8"/>
  <c r="J147" i="8"/>
  <c r="C145" i="8"/>
  <c r="J144" i="8"/>
  <c r="J143" i="8"/>
  <c r="J140" i="8"/>
  <c r="J139" i="8"/>
  <c r="J138" i="8"/>
  <c r="J137" i="8"/>
  <c r="I135" i="8"/>
  <c r="H135" i="8"/>
  <c r="G135" i="8"/>
  <c r="F135" i="8"/>
  <c r="E135" i="8"/>
  <c r="D135" i="8"/>
  <c r="C135" i="8"/>
  <c r="J134" i="8"/>
  <c r="J133" i="8"/>
  <c r="J132" i="8"/>
  <c r="J131" i="8"/>
  <c r="C129" i="8"/>
  <c r="J128" i="8"/>
  <c r="J127" i="8"/>
  <c r="J126" i="8"/>
  <c r="J125" i="8"/>
  <c r="J124" i="8"/>
  <c r="J122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5" i="8"/>
  <c r="J104" i="8"/>
  <c r="J103" i="8"/>
  <c r="J102" i="8"/>
  <c r="J101" i="8"/>
  <c r="J100" i="8"/>
  <c r="J99" i="8"/>
  <c r="J98" i="8"/>
  <c r="J97" i="8"/>
  <c r="J96" i="8"/>
  <c r="J95" i="8"/>
  <c r="J94" i="8"/>
  <c r="I92" i="8"/>
  <c r="H92" i="8"/>
  <c r="G92" i="8"/>
  <c r="F92" i="8"/>
  <c r="E92" i="8"/>
  <c r="D92" i="8"/>
  <c r="C92" i="8"/>
  <c r="J91" i="8"/>
  <c r="J90" i="8"/>
  <c r="J89" i="8"/>
  <c r="J88" i="8"/>
  <c r="J87" i="8"/>
  <c r="J86" i="8"/>
  <c r="J85" i="8"/>
  <c r="J84" i="8"/>
  <c r="J83" i="8"/>
  <c r="J82" i="8"/>
  <c r="J81" i="8"/>
  <c r="J80" i="8"/>
  <c r="I78" i="8"/>
  <c r="H78" i="8"/>
  <c r="G78" i="8"/>
  <c r="F78" i="8"/>
  <c r="E78" i="8"/>
  <c r="D78" i="8"/>
  <c r="C78" i="8"/>
  <c r="J77" i="8"/>
  <c r="J76" i="8"/>
  <c r="J75" i="8"/>
  <c r="J74" i="8"/>
  <c r="J73" i="8"/>
  <c r="J72" i="8"/>
  <c r="J71" i="8"/>
  <c r="J70" i="8"/>
  <c r="J69" i="8"/>
  <c r="J68" i="8"/>
  <c r="J67" i="8"/>
  <c r="J66" i="8"/>
  <c r="I64" i="8"/>
  <c r="H64" i="8"/>
  <c r="G64" i="8"/>
  <c r="F64" i="8"/>
  <c r="E64" i="8"/>
  <c r="D64" i="8"/>
  <c r="C64" i="8"/>
  <c r="J63" i="8"/>
  <c r="J62" i="8"/>
  <c r="J61" i="8"/>
  <c r="J60" i="8"/>
  <c r="J59" i="8"/>
  <c r="J58" i="8"/>
  <c r="J57" i="8"/>
  <c r="J56" i="8"/>
  <c r="J55" i="8"/>
  <c r="J54" i="8"/>
  <c r="J53" i="8"/>
  <c r="J52" i="8"/>
  <c r="I50" i="8"/>
  <c r="H50" i="8"/>
  <c r="G50" i="8"/>
  <c r="F50" i="8"/>
  <c r="E50" i="8"/>
  <c r="D50" i="8"/>
  <c r="C50" i="8"/>
  <c r="J49" i="8"/>
  <c r="J48" i="8"/>
  <c r="J47" i="8"/>
  <c r="J46" i="8"/>
  <c r="J45" i="8"/>
  <c r="J44" i="8"/>
  <c r="J43" i="8"/>
  <c r="J42" i="8"/>
  <c r="J41" i="8"/>
  <c r="J40" i="8"/>
  <c r="J39" i="8"/>
  <c r="J38" i="8"/>
  <c r="I36" i="8"/>
  <c r="H36" i="8"/>
  <c r="G36" i="8"/>
  <c r="F36" i="8"/>
  <c r="E36" i="8"/>
  <c r="D36" i="8"/>
  <c r="C36" i="8"/>
  <c r="J35" i="8"/>
  <c r="J34" i="8"/>
  <c r="J33" i="8"/>
  <c r="J32" i="8"/>
  <c r="J31" i="8"/>
  <c r="J30" i="8"/>
  <c r="J29" i="8"/>
  <c r="J28" i="8"/>
  <c r="J27" i="8"/>
  <c r="J26" i="8"/>
  <c r="J25" i="8"/>
  <c r="J24" i="8"/>
  <c r="I18" i="8"/>
  <c r="H18" i="8"/>
  <c r="G18" i="8"/>
  <c r="F18" i="8"/>
  <c r="E18" i="8"/>
  <c r="D18" i="8"/>
  <c r="C18" i="8"/>
  <c r="J17" i="8"/>
  <c r="J16" i="8"/>
  <c r="J15" i="8"/>
  <c r="J14" i="8"/>
  <c r="J13" i="8"/>
  <c r="J12" i="8"/>
  <c r="J11" i="8"/>
  <c r="J10" i="8"/>
  <c r="J9" i="8"/>
  <c r="J8" i="8"/>
  <c r="J7" i="8"/>
  <c r="J6" i="8"/>
  <c r="J192" i="8" l="1"/>
  <c r="M6" i="8"/>
  <c r="J78" i="8"/>
  <c r="M78" i="8" s="1"/>
  <c r="J64" i="8"/>
  <c r="M64" i="8" s="1"/>
  <c r="J92" i="8"/>
  <c r="J135" i="8"/>
  <c r="J152" i="8"/>
  <c r="F202" i="8"/>
  <c r="L191" i="8"/>
  <c r="J168" i="8"/>
  <c r="K202" i="8"/>
  <c r="J201" i="8"/>
  <c r="J50" i="8"/>
  <c r="M50" i="8" s="1"/>
  <c r="D202" i="8"/>
  <c r="J198" i="8"/>
  <c r="J191" i="8"/>
  <c r="J195" i="8"/>
  <c r="E202" i="8"/>
  <c r="L193" i="8"/>
  <c r="L196" i="8"/>
  <c r="L197" i="8"/>
  <c r="C202" i="8"/>
  <c r="G202" i="8"/>
  <c r="L199" i="8"/>
  <c r="L200" i="8"/>
  <c r="L201" i="8"/>
  <c r="L195" i="8"/>
  <c r="L194" i="8"/>
  <c r="H202" i="8"/>
  <c r="M177" i="8"/>
  <c r="I202" i="8"/>
  <c r="J18" i="8"/>
  <c r="J36" i="8"/>
  <c r="M36" i="8" s="1"/>
  <c r="C35" i="6"/>
  <c r="M119" i="6" l="1"/>
  <c r="J202" i="8"/>
  <c r="L190" i="8"/>
  <c r="L202" i="8" s="1"/>
  <c r="H214" i="6" l="1"/>
  <c r="G214" i="6"/>
  <c r="I214" i="6"/>
  <c r="D214" i="6"/>
  <c r="F214" i="6"/>
  <c r="E214" i="6"/>
  <c r="C214" i="6"/>
  <c r="I77" i="6"/>
  <c r="H77" i="6"/>
  <c r="G77" i="6"/>
  <c r="F77" i="6"/>
  <c r="E77" i="6"/>
  <c r="D77" i="6"/>
  <c r="C77" i="6"/>
  <c r="J76" i="6"/>
  <c r="J75" i="6"/>
  <c r="J74" i="6"/>
  <c r="J73" i="6"/>
  <c r="J72" i="6"/>
  <c r="J71" i="6"/>
  <c r="J70" i="6"/>
  <c r="J69" i="6"/>
  <c r="J68" i="6"/>
  <c r="J67" i="6"/>
  <c r="J66" i="6"/>
  <c r="J65" i="6"/>
  <c r="J77" i="6" l="1"/>
  <c r="M77" i="6" s="1"/>
  <c r="D254" i="7" l="1"/>
  <c r="E254" i="7"/>
  <c r="F254" i="7"/>
  <c r="G254" i="7"/>
  <c r="H254" i="7"/>
  <c r="I254" i="7"/>
  <c r="C254" i="7"/>
  <c r="D248" i="7"/>
  <c r="E248" i="7"/>
  <c r="F248" i="7"/>
  <c r="G248" i="7"/>
  <c r="H248" i="7"/>
  <c r="I248" i="7"/>
  <c r="C248" i="7"/>
  <c r="D244" i="7"/>
  <c r="E244" i="7"/>
  <c r="F244" i="7"/>
  <c r="G244" i="7"/>
  <c r="H244" i="7"/>
  <c r="I244" i="7"/>
  <c r="C244" i="7"/>
  <c r="D30" i="7"/>
  <c r="E30" i="7"/>
  <c r="F30" i="7"/>
  <c r="G30" i="7"/>
  <c r="H30" i="7"/>
  <c r="I30" i="7"/>
  <c r="J30" i="7"/>
  <c r="C30" i="7"/>
  <c r="J29" i="7"/>
  <c r="J28" i="7"/>
  <c r="D181" i="6" l="1"/>
  <c r="E181" i="6"/>
  <c r="F181" i="6"/>
  <c r="G181" i="6"/>
  <c r="H181" i="6"/>
  <c r="I181" i="6"/>
  <c r="C181" i="6"/>
  <c r="J180" i="6"/>
  <c r="J181" i="6" s="1"/>
  <c r="D35" i="6"/>
  <c r="E35" i="6"/>
  <c r="F35" i="6"/>
  <c r="G35" i="6"/>
  <c r="H35" i="6"/>
  <c r="I35" i="6"/>
  <c r="K248" i="7" l="1"/>
  <c r="K213" i="6"/>
  <c r="H162" i="6"/>
  <c r="J152" i="6" l="1"/>
  <c r="J153" i="6"/>
  <c r="C162" i="6"/>
  <c r="J161" i="6"/>
  <c r="D250" i="7" l="1"/>
  <c r="E250" i="7"/>
  <c r="F250" i="7"/>
  <c r="G250" i="7"/>
  <c r="H250" i="7"/>
  <c r="I250" i="7"/>
  <c r="C250" i="7"/>
  <c r="D247" i="7"/>
  <c r="E247" i="7"/>
  <c r="F247" i="7"/>
  <c r="G247" i="7"/>
  <c r="H247" i="7"/>
  <c r="I247" i="7"/>
  <c r="C247" i="7"/>
  <c r="J36" i="7"/>
  <c r="J150" i="6" l="1"/>
  <c r="D155" i="6"/>
  <c r="E155" i="6"/>
  <c r="F155" i="6"/>
  <c r="G155" i="6"/>
  <c r="H155" i="6"/>
  <c r="I155" i="6"/>
  <c r="I91" i="6" l="1"/>
  <c r="K250" i="7" l="1"/>
  <c r="J51" i="6"/>
  <c r="J52" i="6"/>
  <c r="J53" i="6"/>
  <c r="J54" i="6"/>
  <c r="J55" i="6"/>
  <c r="J56" i="6"/>
  <c r="J57" i="6"/>
  <c r="J58" i="6"/>
  <c r="J59" i="6"/>
  <c r="J60" i="6"/>
  <c r="J61" i="6"/>
  <c r="J62" i="6"/>
  <c r="C63" i="6"/>
  <c r="D63" i="6"/>
  <c r="E63" i="6"/>
  <c r="F63" i="6"/>
  <c r="G63" i="6"/>
  <c r="H63" i="6"/>
  <c r="I63" i="6"/>
  <c r="J79" i="6"/>
  <c r="J80" i="6"/>
  <c r="J81" i="6"/>
  <c r="J82" i="6"/>
  <c r="J83" i="6"/>
  <c r="J84" i="6"/>
  <c r="J85" i="6"/>
  <c r="J86" i="6"/>
  <c r="J87" i="6"/>
  <c r="J88" i="6"/>
  <c r="J89" i="6"/>
  <c r="J90" i="6"/>
  <c r="C91" i="6"/>
  <c r="D91" i="6"/>
  <c r="E91" i="6"/>
  <c r="F91" i="6"/>
  <c r="G91" i="6"/>
  <c r="H91" i="6"/>
  <c r="F257" i="7" l="1"/>
  <c r="E257" i="7"/>
  <c r="I257" i="7"/>
  <c r="H257" i="7"/>
  <c r="D257" i="7"/>
  <c r="G257" i="7"/>
  <c r="J63" i="6"/>
  <c r="M63" i="6" s="1"/>
  <c r="J91" i="6"/>
  <c r="M91" i="6" s="1"/>
  <c r="C257" i="7"/>
  <c r="I256" i="7"/>
  <c r="H256" i="7"/>
  <c r="G256" i="7"/>
  <c r="F256" i="7"/>
  <c r="E256" i="7"/>
  <c r="D256" i="7"/>
  <c r="C256" i="7"/>
  <c r="K255" i="7"/>
  <c r="I255" i="7"/>
  <c r="H255" i="7"/>
  <c r="G255" i="7"/>
  <c r="F255" i="7"/>
  <c r="E255" i="7"/>
  <c r="D255" i="7"/>
  <c r="C255" i="7"/>
  <c r="K254" i="7"/>
  <c r="K253" i="7"/>
  <c r="I253" i="7"/>
  <c r="H253" i="7"/>
  <c r="G253" i="7"/>
  <c r="F253" i="7"/>
  <c r="E253" i="7"/>
  <c r="D253" i="7"/>
  <c r="C253" i="7"/>
  <c r="I252" i="7"/>
  <c r="H252" i="7"/>
  <c r="G252" i="7"/>
  <c r="F252" i="7"/>
  <c r="E252" i="7"/>
  <c r="D252" i="7"/>
  <c r="C252" i="7"/>
  <c r="I251" i="7"/>
  <c r="H251" i="7"/>
  <c r="G251" i="7"/>
  <c r="F251" i="7"/>
  <c r="E251" i="7"/>
  <c r="D251" i="7"/>
  <c r="C251" i="7"/>
  <c r="I249" i="7"/>
  <c r="H249" i="7"/>
  <c r="G249" i="7"/>
  <c r="F249" i="7"/>
  <c r="E249" i="7"/>
  <c r="D249" i="7"/>
  <c r="C249" i="7"/>
  <c r="K247" i="7"/>
  <c r="I246" i="7"/>
  <c r="H246" i="7"/>
  <c r="G246" i="7"/>
  <c r="F246" i="7"/>
  <c r="E246" i="7"/>
  <c r="D246" i="7"/>
  <c r="C246" i="7"/>
  <c r="K245" i="7"/>
  <c r="I245" i="7"/>
  <c r="H245" i="7"/>
  <c r="G245" i="7"/>
  <c r="F245" i="7"/>
  <c r="E245" i="7"/>
  <c r="D245" i="7"/>
  <c r="C245" i="7"/>
  <c r="K244" i="7"/>
  <c r="K243" i="7"/>
  <c r="J243" i="7"/>
  <c r="I243" i="7"/>
  <c r="H243" i="7"/>
  <c r="G243" i="7"/>
  <c r="F243" i="7"/>
  <c r="E243" i="7"/>
  <c r="D243" i="7"/>
  <c r="C243" i="7"/>
  <c r="L242" i="7"/>
  <c r="L241" i="7"/>
  <c r="K241" i="7"/>
  <c r="I240" i="7"/>
  <c r="H240" i="7"/>
  <c r="G240" i="7"/>
  <c r="F240" i="7"/>
  <c r="E240" i="7"/>
  <c r="D240" i="7"/>
  <c r="C240" i="7"/>
  <c r="I239" i="7"/>
  <c r="H239" i="7"/>
  <c r="G239" i="7"/>
  <c r="F239" i="7"/>
  <c r="E239" i="7"/>
  <c r="D239" i="7"/>
  <c r="C239" i="7"/>
  <c r="I237" i="7"/>
  <c r="H237" i="7"/>
  <c r="G237" i="7"/>
  <c r="F237" i="7"/>
  <c r="E237" i="7"/>
  <c r="D237" i="7"/>
  <c r="C237" i="7"/>
  <c r="J236" i="7"/>
  <c r="J235" i="7"/>
  <c r="J234" i="7"/>
  <c r="J233" i="7"/>
  <c r="I231" i="7"/>
  <c r="H231" i="7"/>
  <c r="G231" i="7"/>
  <c r="F231" i="7"/>
  <c r="E231" i="7"/>
  <c r="D231" i="7"/>
  <c r="C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I215" i="7"/>
  <c r="H215" i="7"/>
  <c r="G215" i="7"/>
  <c r="F215" i="7"/>
  <c r="E215" i="7"/>
  <c r="D215" i="7"/>
  <c r="C215" i="7"/>
  <c r="J214" i="7"/>
  <c r="J213" i="7"/>
  <c r="J212" i="7"/>
  <c r="J211" i="7"/>
  <c r="J210" i="7"/>
  <c r="J209" i="7"/>
  <c r="I207" i="7"/>
  <c r="H207" i="7"/>
  <c r="G207" i="7"/>
  <c r="F207" i="7"/>
  <c r="E207" i="7"/>
  <c r="D207" i="7"/>
  <c r="C207" i="7"/>
  <c r="J206" i="7"/>
  <c r="J205" i="7"/>
  <c r="J204" i="7"/>
  <c r="J203" i="7"/>
  <c r="I201" i="7"/>
  <c r="H201" i="7"/>
  <c r="G201" i="7"/>
  <c r="F201" i="7"/>
  <c r="E201" i="7"/>
  <c r="D201" i="7"/>
  <c r="C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240" i="7" s="1"/>
  <c r="J184" i="7"/>
  <c r="J239" i="7" s="1"/>
  <c r="I182" i="7"/>
  <c r="H182" i="7"/>
  <c r="G182" i="7"/>
  <c r="F182" i="7"/>
  <c r="E182" i="7"/>
  <c r="D182" i="7"/>
  <c r="C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I166" i="7"/>
  <c r="H166" i="7"/>
  <c r="G166" i="7"/>
  <c r="F166" i="7"/>
  <c r="E166" i="7"/>
  <c r="D166" i="7"/>
  <c r="C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I150" i="7"/>
  <c r="H150" i="7"/>
  <c r="G150" i="7"/>
  <c r="F150" i="7"/>
  <c r="E150" i="7"/>
  <c r="D150" i="7"/>
  <c r="C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I134" i="7"/>
  <c r="H134" i="7"/>
  <c r="G134" i="7"/>
  <c r="F134" i="7"/>
  <c r="E134" i="7"/>
  <c r="D134" i="7"/>
  <c r="C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I118" i="7"/>
  <c r="H118" i="7"/>
  <c r="C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I102" i="7"/>
  <c r="H102" i="7"/>
  <c r="C102" i="7"/>
  <c r="J101" i="7"/>
  <c r="J100" i="7"/>
  <c r="J99" i="7"/>
  <c r="J98" i="7"/>
  <c r="J97" i="7"/>
  <c r="J96" i="7"/>
  <c r="J95" i="7"/>
  <c r="J94" i="7"/>
  <c r="I92" i="7"/>
  <c r="H92" i="7"/>
  <c r="G92" i="7"/>
  <c r="F92" i="7"/>
  <c r="E92" i="7"/>
  <c r="D92" i="7"/>
  <c r="C92" i="7"/>
  <c r="J91" i="7"/>
  <c r="J90" i="7"/>
  <c r="J89" i="7"/>
  <c r="J88" i="7"/>
  <c r="J87" i="7"/>
  <c r="J86" i="7"/>
  <c r="I84" i="7"/>
  <c r="H84" i="7"/>
  <c r="G84" i="7"/>
  <c r="F84" i="7"/>
  <c r="E84" i="7"/>
  <c r="D84" i="7"/>
  <c r="C84" i="7"/>
  <c r="J83" i="7"/>
  <c r="J82" i="7"/>
  <c r="J81" i="7"/>
  <c r="J80" i="7"/>
  <c r="I78" i="7"/>
  <c r="H78" i="7"/>
  <c r="G78" i="7"/>
  <c r="F78" i="7"/>
  <c r="E78" i="7"/>
  <c r="D78" i="7"/>
  <c r="C78" i="7"/>
  <c r="J77" i="7"/>
  <c r="J76" i="7"/>
  <c r="J75" i="7"/>
  <c r="J74" i="7"/>
  <c r="I72" i="7"/>
  <c r="H72" i="7"/>
  <c r="G72" i="7"/>
  <c r="F72" i="7"/>
  <c r="E72" i="7"/>
  <c r="D72" i="7"/>
  <c r="C72" i="7"/>
  <c r="J71" i="7"/>
  <c r="J70" i="7"/>
  <c r="J69" i="7"/>
  <c r="J68" i="7"/>
  <c r="I66" i="7"/>
  <c r="H66" i="7"/>
  <c r="G66" i="7"/>
  <c r="F66" i="7"/>
  <c r="E66" i="7"/>
  <c r="D66" i="7"/>
  <c r="C66" i="7"/>
  <c r="J65" i="7"/>
  <c r="J64" i="7"/>
  <c r="J63" i="7"/>
  <c r="J62" i="7"/>
  <c r="J61" i="7"/>
  <c r="J60" i="7"/>
  <c r="I58" i="7"/>
  <c r="H58" i="7"/>
  <c r="G58" i="7"/>
  <c r="F58" i="7"/>
  <c r="E58" i="7"/>
  <c r="D58" i="7"/>
  <c r="C58" i="7"/>
  <c r="J57" i="7"/>
  <c r="J56" i="7"/>
  <c r="J55" i="7"/>
  <c r="J254" i="7" s="1"/>
  <c r="J54" i="7"/>
  <c r="J250" i="7" s="1"/>
  <c r="J53" i="7"/>
  <c r="J252" i="7" s="1"/>
  <c r="J52" i="7"/>
  <c r="J51" i="7"/>
  <c r="J50" i="7"/>
  <c r="J49" i="7"/>
  <c r="J48" i="7"/>
  <c r="J247" i="7" s="1"/>
  <c r="J47" i="7"/>
  <c r="J244" i="7" s="1"/>
  <c r="J46" i="7"/>
  <c r="J45" i="7"/>
  <c r="J44" i="7"/>
  <c r="J43" i="7"/>
  <c r="I41" i="7"/>
  <c r="H41" i="7"/>
  <c r="G41" i="7"/>
  <c r="F41" i="7"/>
  <c r="E41" i="7"/>
  <c r="D41" i="7"/>
  <c r="C41" i="7"/>
  <c r="J40" i="7"/>
  <c r="I38" i="7"/>
  <c r="H38" i="7"/>
  <c r="G38" i="7"/>
  <c r="F38" i="7"/>
  <c r="E38" i="7"/>
  <c r="D38" i="7"/>
  <c r="C38" i="7"/>
  <c r="J37" i="7"/>
  <c r="J35" i="7"/>
  <c r="I33" i="7"/>
  <c r="H33" i="7"/>
  <c r="G33" i="7"/>
  <c r="F33" i="7"/>
  <c r="E33" i="7"/>
  <c r="D33" i="7"/>
  <c r="C33" i="7"/>
  <c r="J32" i="7"/>
  <c r="I26" i="7"/>
  <c r="H26" i="7"/>
  <c r="G26" i="7"/>
  <c r="F26" i="7"/>
  <c r="E26" i="7"/>
  <c r="D26" i="7"/>
  <c r="C26" i="7"/>
  <c r="J25" i="7"/>
  <c r="J255" i="7"/>
  <c r="K19" i="7"/>
  <c r="I19" i="7"/>
  <c r="H19" i="7"/>
  <c r="G19" i="7"/>
  <c r="F19" i="7"/>
  <c r="E19" i="7"/>
  <c r="D19" i="7"/>
  <c r="C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248" i="7" l="1"/>
  <c r="L243" i="7"/>
  <c r="L255" i="7"/>
  <c r="L256" i="7"/>
  <c r="J253" i="7"/>
  <c r="L250" i="7"/>
  <c r="L254" i="7"/>
  <c r="J118" i="7"/>
  <c r="L239" i="7"/>
  <c r="K257" i="7"/>
  <c r="J245" i="7"/>
  <c r="J249" i="7"/>
  <c r="L245" i="7"/>
  <c r="J246" i="7"/>
  <c r="J150" i="7"/>
  <c r="J166" i="7"/>
  <c r="J41" i="7"/>
  <c r="J84" i="7"/>
  <c r="J92" i="7"/>
  <c r="J26" i="7"/>
  <c r="J72" i="7"/>
  <c r="J134" i="7"/>
  <c r="J182" i="7"/>
  <c r="J215" i="7"/>
  <c r="J231" i="7"/>
  <c r="L240" i="7"/>
  <c r="J66" i="7"/>
  <c r="J207" i="7"/>
  <c r="J78" i="7"/>
  <c r="J102" i="7"/>
  <c r="J201" i="7"/>
  <c r="J237" i="7"/>
  <c r="J33" i="7"/>
  <c r="J38" i="7"/>
  <c r="J256" i="7"/>
  <c r="L246" i="7"/>
  <c r="L251" i="7"/>
  <c r="J251" i="7"/>
  <c r="J58" i="7"/>
  <c r="L247" i="7"/>
  <c r="L248" i="7"/>
  <c r="L249" i="7"/>
  <c r="L252" i="7"/>
  <c r="J19" i="7"/>
  <c r="L244" i="7"/>
  <c r="J257" i="7" l="1"/>
  <c r="L257" i="7"/>
  <c r="D200" i="6" l="1"/>
  <c r="E200" i="6"/>
  <c r="F200" i="6"/>
  <c r="G200" i="6"/>
  <c r="H200" i="6"/>
  <c r="I200" i="6"/>
  <c r="C200" i="6"/>
  <c r="J199" i="6"/>
  <c r="J200" i="6" s="1"/>
  <c r="K212" i="6" l="1"/>
  <c r="K208" i="6" l="1"/>
  <c r="K203" i="6"/>
  <c r="L213" i="6" l="1"/>
  <c r="L212" i="6"/>
  <c r="K211" i="6"/>
  <c r="L211" i="6"/>
  <c r="K206" i="6"/>
  <c r="K202" i="6"/>
  <c r="I197" i="6"/>
  <c r="H197" i="6"/>
  <c r="G197" i="6"/>
  <c r="F197" i="6"/>
  <c r="E197" i="6"/>
  <c r="D197" i="6"/>
  <c r="C197" i="6"/>
  <c r="J196" i="6"/>
  <c r="J195" i="6"/>
  <c r="J194" i="6"/>
  <c r="J193" i="6"/>
  <c r="J192" i="6"/>
  <c r="J191" i="6"/>
  <c r="I189" i="6"/>
  <c r="H189" i="6"/>
  <c r="G189" i="6"/>
  <c r="F189" i="6"/>
  <c r="E189" i="6"/>
  <c r="D189" i="6"/>
  <c r="C189" i="6"/>
  <c r="J188" i="6"/>
  <c r="J187" i="6"/>
  <c r="J186" i="6"/>
  <c r="J183" i="6"/>
  <c r="I178" i="6"/>
  <c r="H178" i="6"/>
  <c r="G178" i="6"/>
  <c r="F178" i="6"/>
  <c r="E178" i="6"/>
  <c r="D178" i="6"/>
  <c r="C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I162" i="6"/>
  <c r="G162" i="6"/>
  <c r="F162" i="6"/>
  <c r="E162" i="6"/>
  <c r="D162" i="6"/>
  <c r="J160" i="6"/>
  <c r="J159" i="6"/>
  <c r="J158" i="6"/>
  <c r="J157" i="6"/>
  <c r="C155" i="6"/>
  <c r="J154" i="6"/>
  <c r="J151" i="6"/>
  <c r="J149" i="6"/>
  <c r="I147" i="6"/>
  <c r="H147" i="6"/>
  <c r="G147" i="6"/>
  <c r="F147" i="6"/>
  <c r="E147" i="6"/>
  <c r="D147" i="6"/>
  <c r="C147" i="6"/>
  <c r="J146" i="6"/>
  <c r="J145" i="6"/>
  <c r="J144" i="6"/>
  <c r="J143" i="6"/>
  <c r="I141" i="6"/>
  <c r="H141" i="6"/>
  <c r="G141" i="6"/>
  <c r="F141" i="6"/>
  <c r="E141" i="6"/>
  <c r="D141" i="6"/>
  <c r="C141" i="6"/>
  <c r="J140" i="6"/>
  <c r="J139" i="6"/>
  <c r="J138" i="6"/>
  <c r="J137" i="6"/>
  <c r="J136" i="6"/>
  <c r="J135" i="6"/>
  <c r="I133" i="6"/>
  <c r="H133" i="6"/>
  <c r="G133" i="6"/>
  <c r="F133" i="6"/>
  <c r="E133" i="6"/>
  <c r="D133" i="6"/>
  <c r="C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I105" i="6"/>
  <c r="H105" i="6"/>
  <c r="G105" i="6"/>
  <c r="F105" i="6"/>
  <c r="E105" i="6"/>
  <c r="D105" i="6"/>
  <c r="C105" i="6"/>
  <c r="J104" i="6"/>
  <c r="J103" i="6"/>
  <c r="J102" i="6"/>
  <c r="J101" i="6"/>
  <c r="J100" i="6"/>
  <c r="J99" i="6"/>
  <c r="J98" i="6"/>
  <c r="J97" i="6"/>
  <c r="J96" i="6"/>
  <c r="J95" i="6"/>
  <c r="J94" i="6"/>
  <c r="J93" i="6"/>
  <c r="J34" i="6"/>
  <c r="J33" i="6"/>
  <c r="J32" i="6"/>
  <c r="J31" i="6"/>
  <c r="J30" i="6"/>
  <c r="J29" i="6"/>
  <c r="J28" i="6"/>
  <c r="J27" i="6"/>
  <c r="J26" i="6"/>
  <c r="J25" i="6"/>
  <c r="J24" i="6"/>
  <c r="J23" i="6"/>
  <c r="I17" i="6"/>
  <c r="H17" i="6"/>
  <c r="G17" i="6"/>
  <c r="F17" i="6"/>
  <c r="E17" i="6"/>
  <c r="D17" i="6"/>
  <c r="C17" i="6"/>
  <c r="J16" i="6"/>
  <c r="J15" i="6"/>
  <c r="J14" i="6"/>
  <c r="J13" i="6"/>
  <c r="J12" i="6"/>
  <c r="J11" i="6"/>
  <c r="J10" i="6"/>
  <c r="J9" i="6"/>
  <c r="J8" i="6"/>
  <c r="J7" i="6"/>
  <c r="J6" i="6"/>
  <c r="J5" i="6"/>
  <c r="M189" i="6" l="1"/>
  <c r="K214" i="6"/>
  <c r="M6" i="6"/>
  <c r="J35" i="6"/>
  <c r="M35" i="6" s="1"/>
  <c r="J162" i="6"/>
  <c r="J155" i="6"/>
  <c r="L205" i="6"/>
  <c r="L206" i="6"/>
  <c r="J133" i="6"/>
  <c r="J178" i="6"/>
  <c r="J189" i="6"/>
  <c r="J141" i="6"/>
  <c r="J147" i="6"/>
  <c r="J197" i="6"/>
  <c r="L208" i="6"/>
  <c r="L203" i="6"/>
  <c r="L207" i="6"/>
  <c r="L209" i="6"/>
  <c r="L204" i="6"/>
  <c r="L210" i="6"/>
  <c r="J105" i="6"/>
  <c r="J17" i="6"/>
  <c r="L202" i="6"/>
  <c r="J214" i="6" l="1"/>
  <c r="L214" i="6"/>
</calcChain>
</file>

<file path=xl/sharedStrings.xml><?xml version="1.0" encoding="utf-8"?>
<sst xmlns="http://schemas.openxmlformats.org/spreadsheetml/2006/main" count="1376" uniqueCount="87">
  <si>
    <t xml:space="preserve">Działanie </t>
  </si>
  <si>
    <t>Plan</t>
  </si>
  <si>
    <t>Zmiany planu dokonane poprzez przeniesienie pomiędzy zadaniami w ramach jednego paragrafu</t>
  </si>
  <si>
    <t>Zmiany planu dokonane poprzez przeniesienie pomiędzy pararafami w ramach jednego zadania</t>
  </si>
  <si>
    <t>Zmiany  planu finansowego</t>
  </si>
  <si>
    <t>Plan                                                        po zmianach</t>
  </si>
  <si>
    <t xml:space="preserve">zwiększenia </t>
  </si>
  <si>
    <t>zmniejszenia</t>
  </si>
  <si>
    <t>3.1.3.1.</t>
  </si>
  <si>
    <t>3.1.3.2.</t>
  </si>
  <si>
    <t>3.1.5.5.</t>
  </si>
  <si>
    <t>3.1.6.4.</t>
  </si>
  <si>
    <t>w tym:</t>
  </si>
  <si>
    <t>Zmiany planu finansowego</t>
  </si>
  <si>
    <t>§ 4110</t>
  </si>
  <si>
    <t>3.1.2.15.</t>
  </si>
  <si>
    <t>3.1.5.1.</t>
  </si>
  <si>
    <t>3.1.5.2.</t>
  </si>
  <si>
    <t>3.1.5.4.</t>
  </si>
  <si>
    <t>§ 4120</t>
  </si>
  <si>
    <t>§ 4300</t>
  </si>
  <si>
    <t>§ 4170</t>
  </si>
  <si>
    <t xml:space="preserve">Nazwa </t>
  </si>
  <si>
    <t>Realizacja działań na rzecz dzieci i młodzieży, w tym we współpracy z organizacjami pozarządowymi</t>
  </si>
  <si>
    <t>3.1.2.6.</t>
  </si>
  <si>
    <t>Wspieranie dostępu do podręczników</t>
  </si>
  <si>
    <t>3.1.2.14.</t>
  </si>
  <si>
    <t>Akredytacja placówek doskonalenia i placówek kształcenia ustawicznego, placówek kształcenia praktycznego oraz ośrodków dokształcania i doskonalenia zawodowego</t>
  </si>
  <si>
    <t>Wspieranie kształcenia zawodowego i ustawicznego</t>
  </si>
  <si>
    <t>3.1.2.17.</t>
  </si>
  <si>
    <t>Realizacja Rządowego programu "Bezpieczna i przyjazna szkoła"</t>
  </si>
  <si>
    <t>3.1.7.3.</t>
  </si>
  <si>
    <t>Upowszechnianie wychowania przedszkolnego i wczesnej edukacji dzieci do podjęcia obowiązku szkolnego</t>
  </si>
  <si>
    <t>3.1.1.6.</t>
  </si>
  <si>
    <t>Nadzór pedagogiczny</t>
  </si>
  <si>
    <t>Prowadzenie spraw związanych z pragmatyką zawodową nauczycieli</t>
  </si>
  <si>
    <t>Konkursy tematyczne, przedmiotowe, olimpiady i patronaty</t>
  </si>
  <si>
    <t>Wyróżnianie nauczycieli za ich osiągnięcia dydaktyczno-wychowawcze</t>
  </si>
  <si>
    <t>3.1.3.4.</t>
  </si>
  <si>
    <t>Dokształcanie i doskonalenie zawodowe nauczycieli</t>
  </si>
  <si>
    <t>Stypendia Prezesa Rady Ministrów dla uczniów szczególnie uzdolnionych</t>
  </si>
  <si>
    <t>Kształcenie uczniów ze specjalnymi potrzebami edukacyjnymi</t>
  </si>
  <si>
    <t>Realizacja Narodowego Programu Stypendialnego, w tym wyprawka szkolna</t>
  </si>
  <si>
    <t>§ 4020</t>
  </si>
  <si>
    <t>§ 4440</t>
  </si>
  <si>
    <t>§ 4280</t>
  </si>
  <si>
    <t>§ 4520</t>
  </si>
  <si>
    <t>§ 4210</t>
  </si>
  <si>
    <t>§ 4270</t>
  </si>
  <si>
    <t>§ 4260</t>
  </si>
  <si>
    <t>§ 4360</t>
  </si>
  <si>
    <t>3.1.1.2.</t>
  </si>
  <si>
    <t>3.1.2.2.</t>
  </si>
  <si>
    <t>Wsparcie dostępu do książek, podręczników, materiałów edukacyjnych i ćwiczeniowych</t>
  </si>
  <si>
    <t>3.1.2.10.</t>
  </si>
  <si>
    <t>3.1.2.11.</t>
  </si>
  <si>
    <t>Wsparcie kształcenia zawodowego i ustawicznego oraz uczenia się bez barier</t>
  </si>
  <si>
    <t>Prowadzenie spraw związanych z pragmatyką zawodową nauczycieli oraz wyróżnianiem nauczycieli za osiągnięcia dydaktyczno-wychowawcze</t>
  </si>
  <si>
    <t>Wsparcie działań związanych z pracą z uczniem zdolnym, stypendia PRM i ministrów właściwych</t>
  </si>
  <si>
    <t>3.1.5.3.</t>
  </si>
  <si>
    <t>Wyrównywanie szans edukacyjnych dzieci i młodzieży</t>
  </si>
  <si>
    <t>3.1.7.3</t>
  </si>
  <si>
    <t>Rozdział 80136</t>
  </si>
  <si>
    <t>§ 4430</t>
  </si>
  <si>
    <t>RAZEM  ZMIANY  80136</t>
  </si>
  <si>
    <t>§ 4480</t>
  </si>
  <si>
    <t>Rozdział 80195</t>
  </si>
  <si>
    <t xml:space="preserve">Kształcenie uczniów ze specjalnymi potrzebami edukacyjnymi </t>
  </si>
  <si>
    <t>§ 4410</t>
  </si>
  <si>
    <t>§ 4550</t>
  </si>
  <si>
    <t>RAZEM  ZMIANY  80195</t>
  </si>
  <si>
    <t>§ 3030</t>
  </si>
  <si>
    <t>§ 4420</t>
  </si>
  <si>
    <t>4000 (4210;4300)</t>
  </si>
  <si>
    <t>§ 4000 (4210)</t>
  </si>
  <si>
    <t>Załącznik do zarządzenia nr 67/2016 ZKO</t>
  </si>
  <si>
    <t>Załącznik do zarządzenia nr 70/2016 ZKO</t>
  </si>
  <si>
    <t>§ 3020</t>
  </si>
  <si>
    <t>§ 4000 (4300)</t>
  </si>
  <si>
    <t>§ 4000 (4360)</t>
  </si>
  <si>
    <t>§ 4000 (4400)</t>
  </si>
  <si>
    <t>§ 4000</t>
  </si>
  <si>
    <t>§ 4010</t>
  </si>
  <si>
    <t>RAZEM  ZMIANY  80136 grupa 400</t>
  </si>
  <si>
    <t>Załącznik do zarządzenia nr 28/2017 ZKO</t>
  </si>
  <si>
    <t>§ 4040</t>
  </si>
  <si>
    <t>§ 4000(4220)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</si>
</sst>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149">
    <xf numFmtId="0" fontId="0" fillId="0" borderId="0" xfId="0"/>
    <xf numFmtId="0" fontId="11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4" fontId="11" fillId="0" borderId="1" xfId="0" applyNumberFormat="1" applyFont="1" applyFill="1" applyBorder="1" applyAlignment="1">
      <alignment vertical="top" wrapText="1"/>
    </xf>
    <xf numFmtId="0" fontId="1" fillId="0" borderId="0" xfId="3"/>
    <xf numFmtId="0" fontId="1" fillId="0" borderId="0" xfId="3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4" fontId="1" fillId="2" borderId="1" xfId="3" applyNumberFormat="1" applyFont="1" applyFill="1" applyBorder="1" applyAlignment="1"/>
    <xf numFmtId="4" fontId="1" fillId="2" borderId="1" xfId="3" applyNumberFormat="1" applyFill="1" applyBorder="1"/>
    <xf numFmtId="4" fontId="1" fillId="0" borderId="0" xfId="3" applyNumberFormat="1"/>
    <xf numFmtId="4" fontId="1" fillId="2" borderId="1" xfId="3" applyNumberFormat="1" applyFont="1" applyFill="1" applyBorder="1"/>
    <xf numFmtId="4" fontId="4" fillId="2" borderId="1" xfId="3" applyNumberFormat="1" applyFont="1" applyFill="1" applyBorder="1" applyAlignment="1">
      <alignment horizontal="right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left"/>
    </xf>
    <xf numFmtId="4" fontId="1" fillId="0" borderId="1" xfId="3" applyNumberFormat="1" applyFont="1" applyBorder="1"/>
    <xf numFmtId="4" fontId="1" fillId="0" borderId="1" xfId="3" applyNumberFormat="1" applyFont="1" applyFill="1" applyBorder="1"/>
    <xf numFmtId="4" fontId="7" fillId="0" borderId="1" xfId="3" applyNumberFormat="1" applyFont="1" applyBorder="1"/>
    <xf numFmtId="4" fontId="7" fillId="2" borderId="1" xfId="3" applyNumberFormat="1" applyFont="1" applyFill="1" applyBorder="1"/>
    <xf numFmtId="0" fontId="1" fillId="0" borderId="1" xfId="3" applyFill="1" applyBorder="1" applyAlignment="1">
      <alignment vertical="center"/>
    </xf>
    <xf numFmtId="0" fontId="9" fillId="0" borderId="1" xfId="3" applyFont="1" applyBorder="1" applyAlignment="1">
      <alignment vertical="center"/>
    </xf>
    <xf numFmtId="0" fontId="1" fillId="2" borderId="1" xfId="3" applyFill="1" applyBorder="1"/>
    <xf numFmtId="0" fontId="1" fillId="0" borderId="1" xfId="3" applyFont="1" applyFill="1" applyBorder="1" applyAlignment="1">
      <alignment vertical="center"/>
    </xf>
    <xf numFmtId="0" fontId="9" fillId="0" borderId="1" xfId="3" applyFont="1" applyBorder="1" applyAlignment="1">
      <alignment horizontal="justify" vertical="center"/>
    </xf>
    <xf numFmtId="0" fontId="0" fillId="0" borderId="1" xfId="3" applyFont="1" applyFill="1" applyBorder="1" applyAlignment="1">
      <alignment vertical="center"/>
    </xf>
    <xf numFmtId="0" fontId="0" fillId="0" borderId="0" xfId="3" applyFont="1"/>
    <xf numFmtId="4" fontId="5" fillId="0" borderId="1" xfId="3" applyNumberFormat="1" applyFont="1" applyBorder="1"/>
    <xf numFmtId="4" fontId="5" fillId="0" borderId="1" xfId="3" applyNumberFormat="1" applyFont="1" applyFill="1" applyBorder="1"/>
    <xf numFmtId="4" fontId="5" fillId="2" borderId="1" xfId="3" applyNumberFormat="1" applyFont="1" applyFill="1" applyBorder="1"/>
    <xf numFmtId="0" fontId="5" fillId="0" borderId="1" xfId="3" applyFont="1" applyBorder="1"/>
    <xf numFmtId="4" fontId="4" fillId="0" borderId="1" xfId="3" applyNumberFormat="1" applyFont="1" applyBorder="1"/>
    <xf numFmtId="4" fontId="4" fillId="2" borderId="1" xfId="3" applyNumberFormat="1" applyFont="1" applyFill="1" applyBorder="1"/>
    <xf numFmtId="4" fontId="5" fillId="0" borderId="7" xfId="3" applyNumberFormat="1" applyFont="1" applyBorder="1"/>
    <xf numFmtId="0" fontId="1" fillId="0" borderId="5" xfId="3" applyFill="1" applyBorder="1" applyAlignment="1">
      <alignment vertical="center"/>
    </xf>
    <xf numFmtId="0" fontId="9" fillId="0" borderId="6" xfId="3" applyFont="1" applyBorder="1" applyAlignment="1">
      <alignment horizontal="justify" vertical="center"/>
    </xf>
    <xf numFmtId="4" fontId="1" fillId="0" borderId="1" xfId="3" applyNumberFormat="1" applyFill="1" applyBorder="1"/>
    <xf numFmtId="4" fontId="1" fillId="0" borderId="1" xfId="3" applyNumberFormat="1" applyBorder="1"/>
    <xf numFmtId="4" fontId="10" fillId="0" borderId="0" xfId="3" applyNumberFormat="1" applyFont="1"/>
    <xf numFmtId="4" fontId="4" fillId="2" borderId="0" xfId="3" applyNumberFormat="1" applyFont="1" applyFill="1" applyBorder="1" applyAlignment="1">
      <alignment horizontal="right"/>
    </xf>
    <xf numFmtId="4" fontId="4" fillId="2" borderId="5" xfId="3" applyNumberFormat="1" applyFont="1" applyFill="1" applyBorder="1"/>
    <xf numFmtId="4" fontId="7" fillId="0" borderId="1" xfId="3" applyNumberFormat="1" applyFont="1" applyBorder="1" applyAlignment="1">
      <alignment vertical="center"/>
    </xf>
    <xf numFmtId="4" fontId="7" fillId="2" borderId="1" xfId="3" applyNumberFormat="1" applyFont="1" applyFill="1" applyBorder="1" applyAlignment="1">
      <alignment vertical="center"/>
    </xf>
    <xf numFmtId="0" fontId="1" fillId="2" borderId="1" xfId="3" applyFill="1" applyBorder="1" applyAlignment="1">
      <alignment vertical="center"/>
    </xf>
    <xf numFmtId="0" fontId="0" fillId="0" borderId="1" xfId="3" applyFont="1" applyBorder="1" applyAlignment="1">
      <alignment horizontal="justify" vertic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5" fillId="0" borderId="1" xfId="3" applyNumberFormat="1" applyFont="1" applyBorder="1" applyAlignment="1">
      <alignment horizontal="right"/>
    </xf>
    <xf numFmtId="4" fontId="5" fillId="2" borderId="1" xfId="3" applyNumberFormat="1" applyFont="1" applyFill="1" applyBorder="1" applyAlignment="1">
      <alignment horizontal="right"/>
    </xf>
    <xf numFmtId="0" fontId="6" fillId="0" borderId="1" xfId="3" applyFont="1" applyBorder="1" applyAlignment="1">
      <alignment horizontal="right"/>
    </xf>
    <xf numFmtId="4" fontId="4" fillId="0" borderId="1" xfId="3" applyNumberFormat="1" applyFont="1" applyBorder="1" applyAlignment="1">
      <alignment horizontal="right"/>
    </xf>
    <xf numFmtId="0" fontId="1" fillId="0" borderId="0" xfId="3" applyFill="1"/>
    <xf numFmtId="0" fontId="9" fillId="2" borderId="1" xfId="3" applyFont="1" applyFill="1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9" fillId="2" borderId="1" xfId="3" applyFont="1" applyFill="1" applyBorder="1" applyAlignment="1">
      <alignment horizontal="justify" vertical="center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4" fontId="0" fillId="0" borderId="1" xfId="3" applyNumberFormat="1" applyFont="1" applyBorder="1" applyAlignment="1">
      <alignment horizontal="right" vertical="center"/>
    </xf>
    <xf numFmtId="4" fontId="0" fillId="2" borderId="1" xfId="3" applyNumberFormat="1" applyFont="1" applyFill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vertical="center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4" fontId="0" fillId="0" borderId="1" xfId="3" applyNumberFormat="1" applyFont="1" applyBorder="1" applyAlignment="1">
      <alignment vertical="center"/>
    </xf>
    <xf numFmtId="4" fontId="0" fillId="0" borderId="1" xfId="3" applyNumberFormat="1" applyFont="1" applyFill="1" applyBorder="1" applyAlignment="1">
      <alignment vertical="center"/>
    </xf>
    <xf numFmtId="0" fontId="7" fillId="0" borderId="5" xfId="3" applyFont="1" applyBorder="1" applyAlignment="1">
      <alignment horizontal="left"/>
    </xf>
    <xf numFmtId="4" fontId="0" fillId="0" borderId="1" xfId="3" applyNumberFormat="1" applyFont="1" applyBorder="1"/>
    <xf numFmtId="4" fontId="0" fillId="0" borderId="1" xfId="3" applyNumberFormat="1" applyFont="1" applyFill="1" applyBorder="1"/>
    <xf numFmtId="4" fontId="0" fillId="2" borderId="1" xfId="3" applyNumberFormat="1" applyFont="1" applyFill="1" applyBorder="1" applyAlignment="1"/>
    <xf numFmtId="4" fontId="0" fillId="2" borderId="1" xfId="3" applyNumberFormat="1" applyFont="1" applyFill="1" applyBorder="1"/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0" fillId="2" borderId="1" xfId="3" applyFont="1" applyFill="1" applyBorder="1" applyAlignment="1">
      <alignment vertical="center"/>
    </xf>
    <xf numFmtId="0" fontId="0" fillId="0" borderId="1" xfId="3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3" applyFont="1" applyBorder="1" applyAlignment="1">
      <alignment vertical="center" wrapText="1"/>
    </xf>
    <xf numFmtId="0" fontId="0" fillId="0" borderId="1" xfId="3" applyFont="1" applyBorder="1"/>
    <xf numFmtId="4" fontId="7" fillId="2" borderId="1" xfId="3" applyNumberFormat="1" applyFont="1" applyFill="1" applyBorder="1" applyAlignment="1">
      <alignment horizontal="right"/>
    </xf>
    <xf numFmtId="4" fontId="0" fillId="0" borderId="0" xfId="3" applyNumberFormat="1" applyFont="1"/>
    <xf numFmtId="0" fontId="7" fillId="0" borderId="1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" fontId="12" fillId="2" borderId="1" xfId="3" applyNumberFormat="1" applyFont="1" applyFill="1" applyBorder="1" applyAlignment="1">
      <alignment vertical="center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7" fillId="0" borderId="5" xfId="3" applyFont="1" applyBorder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7" xfId="3" applyFont="1" applyBorder="1" applyAlignment="1">
      <alignment horizontal="left"/>
    </xf>
    <xf numFmtId="0" fontId="0" fillId="0" borderId="5" xfId="3" applyFont="1" applyBorder="1" applyAlignment="1">
      <alignment horizontal="center" vertical="center"/>
    </xf>
    <xf numFmtId="0" fontId="0" fillId="0" borderId="7" xfId="3" applyFont="1" applyBorder="1" applyAlignment="1">
      <alignment horizontal="center" vertical="center"/>
    </xf>
    <xf numFmtId="0" fontId="7" fillId="0" borderId="5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/>
    </xf>
    <xf numFmtId="0" fontId="7" fillId="2" borderId="7" xfId="3" applyFont="1" applyFill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2" fillId="0" borderId="0" xfId="3" applyFont="1" applyFill="1" applyAlignment="1">
      <alignment horizontal="right"/>
    </xf>
    <xf numFmtId="0" fontId="3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5" fillId="0" borderId="5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4" fillId="0" borderId="7" xfId="3" applyFont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/>
    </xf>
    <xf numFmtId="0" fontId="7" fillId="0" borderId="7" xfId="3" applyFont="1" applyFill="1" applyBorder="1" applyAlignment="1">
      <alignment horizontal="left"/>
    </xf>
    <xf numFmtId="0" fontId="5" fillId="0" borderId="5" xfId="3" applyFont="1" applyBorder="1" applyAlignment="1">
      <alignment horizontal="left"/>
    </xf>
    <xf numFmtId="0" fontId="5" fillId="0" borderId="7" xfId="3" applyFont="1" applyBorder="1" applyAlignment="1">
      <alignment horizontal="left"/>
    </xf>
    <xf numFmtId="0" fontId="4" fillId="0" borderId="1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2" borderId="5" xfId="3" applyFont="1" applyFill="1" applyBorder="1" applyAlignment="1">
      <alignment horizontal="left"/>
    </xf>
    <xf numFmtId="0" fontId="4" fillId="2" borderId="6" xfId="3" applyFont="1" applyFill="1" applyBorder="1" applyAlignment="1">
      <alignment horizontal="left"/>
    </xf>
    <xf numFmtId="0" fontId="4" fillId="2" borderId="7" xfId="3" applyFont="1" applyFill="1" applyBorder="1" applyAlignment="1">
      <alignment horizontal="left"/>
    </xf>
    <xf numFmtId="0" fontId="4" fillId="2" borderId="5" xfId="3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/>
    </xf>
    <xf numFmtId="0" fontId="7" fillId="2" borderId="6" xfId="3" applyFont="1" applyFill="1" applyBorder="1" applyAlignment="1">
      <alignment horizontal="center"/>
    </xf>
  </cellXfs>
  <cellStyles count="4">
    <cellStyle name="Normalny" xfId="0" builtinId="0"/>
    <cellStyle name="Normalny 2" xfId="1"/>
    <cellStyle name="Normalny 3" xfId="2"/>
    <cellStyle name="Normalny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topLeftCell="A48" zoomScale="87" zoomScaleNormal="87" workbookViewId="0">
      <selection activeCell="M21" sqref="M21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24" customHeight="1" x14ac:dyDescent="0.2">
      <c r="A1" s="117" t="s">
        <v>84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21.75" customHeight="1" x14ac:dyDescent="0.2">
      <c r="A2" s="118" t="s">
        <v>62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4" ht="33" customHeight="1" x14ac:dyDescent="0.2">
      <c r="A3" s="119" t="s">
        <v>0</v>
      </c>
      <c r="B3" s="120" t="s">
        <v>22</v>
      </c>
      <c r="C3" s="120" t="s">
        <v>1</v>
      </c>
      <c r="D3" s="119" t="s">
        <v>2</v>
      </c>
      <c r="E3" s="119"/>
      <c r="F3" s="119" t="s">
        <v>3</v>
      </c>
      <c r="G3" s="119"/>
      <c r="H3" s="122" t="s">
        <v>4</v>
      </c>
      <c r="I3" s="122"/>
      <c r="J3" s="119" t="s">
        <v>5</v>
      </c>
    </row>
    <row r="4" spans="1:14" ht="24" customHeight="1" x14ac:dyDescent="0.2">
      <c r="A4" s="119"/>
      <c r="B4" s="121"/>
      <c r="C4" s="121"/>
      <c r="D4" s="8" t="s">
        <v>6</v>
      </c>
      <c r="E4" s="8" t="s">
        <v>7</v>
      </c>
      <c r="F4" s="8" t="s">
        <v>6</v>
      </c>
      <c r="G4" s="8" t="s">
        <v>7</v>
      </c>
      <c r="H4" s="9" t="s">
        <v>6</v>
      </c>
      <c r="I4" s="9" t="s">
        <v>7</v>
      </c>
      <c r="J4" s="119"/>
    </row>
    <row r="5" spans="1:14" ht="27.95" customHeight="1" x14ac:dyDescent="0.2">
      <c r="A5" s="1" t="s">
        <v>51</v>
      </c>
      <c r="B5" s="1" t="s">
        <v>34</v>
      </c>
      <c r="C5" s="59">
        <v>5041500</v>
      </c>
      <c r="D5" s="59"/>
      <c r="E5" s="59"/>
      <c r="F5" s="59"/>
      <c r="G5" s="59"/>
      <c r="H5" s="60"/>
      <c r="I5" s="60">
        <v>750</v>
      </c>
      <c r="J5" s="59">
        <f t="shared" ref="J5:J16" si="0">C5+H5-I5</f>
        <v>5040750</v>
      </c>
      <c r="M5" s="13"/>
      <c r="N5" s="13"/>
    </row>
    <row r="6" spans="1:14" ht="35.25" customHeight="1" x14ac:dyDescent="0.2">
      <c r="A6" s="1" t="s">
        <v>54</v>
      </c>
      <c r="B6" s="2" t="s">
        <v>27</v>
      </c>
      <c r="C6" s="59">
        <v>123000</v>
      </c>
      <c r="D6" s="59"/>
      <c r="E6" s="59"/>
      <c r="F6" s="59"/>
      <c r="G6" s="59"/>
      <c r="H6" s="60"/>
      <c r="I6" s="60"/>
      <c r="J6" s="59">
        <f t="shared" si="0"/>
        <v>123000</v>
      </c>
      <c r="M6" s="13">
        <f>J5+J13+J14</f>
        <v>5509300</v>
      </c>
    </row>
    <row r="7" spans="1:14" ht="27.95" customHeight="1" x14ac:dyDescent="0.2">
      <c r="A7" s="1" t="s">
        <v>55</v>
      </c>
      <c r="B7" s="2" t="s">
        <v>56</v>
      </c>
      <c r="C7" s="59">
        <v>215000</v>
      </c>
      <c r="D7" s="59"/>
      <c r="E7" s="59"/>
      <c r="F7" s="59"/>
      <c r="G7" s="59"/>
      <c r="H7" s="60"/>
      <c r="I7" s="60"/>
      <c r="J7" s="59">
        <f t="shared" si="0"/>
        <v>215000</v>
      </c>
      <c r="M7" s="13"/>
    </row>
    <row r="8" spans="1:14" ht="27.95" customHeight="1" x14ac:dyDescent="0.2">
      <c r="A8" s="1" t="s">
        <v>52</v>
      </c>
      <c r="B8" s="1" t="s">
        <v>53</v>
      </c>
      <c r="C8" s="59">
        <v>217000</v>
      </c>
      <c r="D8" s="59"/>
      <c r="E8" s="59"/>
      <c r="F8" s="59"/>
      <c r="G8" s="59"/>
      <c r="H8" s="60">
        <v>100</v>
      </c>
      <c r="I8" s="60"/>
      <c r="J8" s="59">
        <f t="shared" si="0"/>
        <v>217100</v>
      </c>
    </row>
    <row r="9" spans="1:14" ht="27.95" customHeight="1" x14ac:dyDescent="0.2">
      <c r="A9" s="3" t="s">
        <v>8</v>
      </c>
      <c r="B9" s="2" t="s">
        <v>57</v>
      </c>
      <c r="C9" s="59">
        <v>873000</v>
      </c>
      <c r="D9" s="59"/>
      <c r="E9" s="59"/>
      <c r="F9" s="59"/>
      <c r="G9" s="59"/>
      <c r="H9" s="60">
        <v>300</v>
      </c>
      <c r="I9" s="60"/>
      <c r="J9" s="59">
        <f t="shared" si="0"/>
        <v>873300</v>
      </c>
    </row>
    <row r="10" spans="1:14" ht="27.95" customHeight="1" x14ac:dyDescent="0.2">
      <c r="A10" s="3" t="s">
        <v>9</v>
      </c>
      <c r="B10" s="2" t="s">
        <v>39</v>
      </c>
      <c r="C10" s="59">
        <v>175000</v>
      </c>
      <c r="D10" s="59"/>
      <c r="E10" s="59"/>
      <c r="F10" s="59"/>
      <c r="G10" s="59"/>
      <c r="H10" s="60"/>
      <c r="I10" s="60"/>
      <c r="J10" s="59">
        <f t="shared" si="0"/>
        <v>175000</v>
      </c>
    </row>
    <row r="11" spans="1:14" ht="27.95" customHeight="1" x14ac:dyDescent="0.2">
      <c r="A11" s="1" t="s">
        <v>16</v>
      </c>
      <c r="B11" s="2" t="s">
        <v>41</v>
      </c>
      <c r="C11" s="59">
        <v>142000</v>
      </c>
      <c r="D11" s="59"/>
      <c r="E11" s="59"/>
      <c r="F11" s="59"/>
      <c r="G11" s="59"/>
      <c r="H11" s="60"/>
      <c r="I11" s="60"/>
      <c r="J11" s="59">
        <f t="shared" si="0"/>
        <v>142000</v>
      </c>
    </row>
    <row r="12" spans="1:14" ht="27.95" customHeight="1" x14ac:dyDescent="0.2">
      <c r="A12" s="3" t="s">
        <v>17</v>
      </c>
      <c r="B12" s="2" t="s">
        <v>58</v>
      </c>
      <c r="C12" s="59">
        <v>142000</v>
      </c>
      <c r="D12" s="59"/>
      <c r="E12" s="59"/>
      <c r="F12" s="59"/>
      <c r="G12" s="59"/>
      <c r="H12" s="60"/>
      <c r="I12" s="60"/>
      <c r="J12" s="59">
        <f t="shared" si="0"/>
        <v>142000</v>
      </c>
    </row>
    <row r="13" spans="1:14" ht="27.95" customHeight="1" x14ac:dyDescent="0.2">
      <c r="A13" s="3" t="s">
        <v>59</v>
      </c>
      <c r="B13" s="2" t="s">
        <v>60</v>
      </c>
      <c r="C13" s="59">
        <v>106000</v>
      </c>
      <c r="D13" s="59"/>
      <c r="E13" s="59"/>
      <c r="F13" s="59"/>
      <c r="G13" s="59"/>
      <c r="H13" s="60"/>
      <c r="I13" s="60"/>
      <c r="J13" s="59">
        <f t="shared" si="0"/>
        <v>106000</v>
      </c>
    </row>
    <row r="14" spans="1:14" ht="27.95" customHeight="1" x14ac:dyDescent="0.2">
      <c r="A14" s="1" t="s">
        <v>18</v>
      </c>
      <c r="B14" s="2" t="s">
        <v>36</v>
      </c>
      <c r="C14" s="59">
        <v>362400</v>
      </c>
      <c r="D14" s="59"/>
      <c r="E14" s="59"/>
      <c r="F14" s="59"/>
      <c r="G14" s="59"/>
      <c r="H14" s="60">
        <v>150</v>
      </c>
      <c r="I14" s="60"/>
      <c r="J14" s="59">
        <f t="shared" si="0"/>
        <v>362550</v>
      </c>
    </row>
    <row r="15" spans="1:14" ht="27.95" customHeight="1" x14ac:dyDescent="0.2">
      <c r="A15" s="3" t="s">
        <v>11</v>
      </c>
      <c r="B15" s="2" t="s">
        <v>23</v>
      </c>
      <c r="C15" s="59">
        <v>557100</v>
      </c>
      <c r="D15" s="59"/>
      <c r="E15" s="59"/>
      <c r="F15" s="59"/>
      <c r="G15" s="59"/>
      <c r="H15" s="60">
        <v>200</v>
      </c>
      <c r="I15" s="60"/>
      <c r="J15" s="59">
        <f t="shared" si="0"/>
        <v>557300</v>
      </c>
    </row>
    <row r="16" spans="1:14" ht="27.95" customHeight="1" x14ac:dyDescent="0.2">
      <c r="A16" s="3" t="s">
        <v>61</v>
      </c>
      <c r="B16" s="3" t="s">
        <v>32</v>
      </c>
      <c r="C16" s="59">
        <v>70000</v>
      </c>
      <c r="D16" s="59"/>
      <c r="E16" s="59"/>
      <c r="F16" s="59"/>
      <c r="G16" s="59"/>
      <c r="H16" s="60"/>
      <c r="I16" s="60"/>
      <c r="J16" s="59">
        <f t="shared" si="0"/>
        <v>70000</v>
      </c>
    </row>
    <row r="17" spans="1:10" ht="27.75" customHeight="1" x14ac:dyDescent="0.2">
      <c r="A17" s="61"/>
      <c r="B17" s="61"/>
      <c r="C17" s="62">
        <f>C5+C6+C7+C8+C9+C10+C11+C12+C13+C14+C15+C16</f>
        <v>8024000</v>
      </c>
      <c r="D17" s="62">
        <f t="shared" ref="D17:J17" si="1">D5+D6+D7+D8+D9+D10+D11+D12+D13+D14+D15+D16</f>
        <v>0</v>
      </c>
      <c r="E17" s="62">
        <f t="shared" si="1"/>
        <v>0</v>
      </c>
      <c r="F17" s="62">
        <f t="shared" si="1"/>
        <v>0</v>
      </c>
      <c r="G17" s="62">
        <f t="shared" si="1"/>
        <v>0</v>
      </c>
      <c r="H17" s="63">
        <f t="shared" si="1"/>
        <v>750</v>
      </c>
      <c r="I17" s="63">
        <f t="shared" si="1"/>
        <v>750</v>
      </c>
      <c r="J17" s="62">
        <f t="shared" si="1"/>
        <v>8024000</v>
      </c>
    </row>
    <row r="18" spans="1:10" ht="1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7.25" customHeight="1" x14ac:dyDescent="0.2">
      <c r="A19" s="17" t="s">
        <v>12</v>
      </c>
      <c r="B19" s="17"/>
      <c r="C19" s="16"/>
      <c r="D19" s="16"/>
      <c r="E19" s="16"/>
      <c r="F19" s="16"/>
      <c r="G19" s="16"/>
      <c r="H19" s="16"/>
      <c r="I19" s="16"/>
      <c r="J19" s="16"/>
    </row>
    <row r="20" spans="1:10" ht="23.25" customHeight="1" x14ac:dyDescent="0.2">
      <c r="A20" s="123" t="s">
        <v>0</v>
      </c>
      <c r="B20" s="123" t="s">
        <v>22</v>
      </c>
      <c r="C20" s="123" t="s">
        <v>1</v>
      </c>
      <c r="D20" s="125" t="s">
        <v>2</v>
      </c>
      <c r="E20" s="125"/>
      <c r="F20" s="125" t="s">
        <v>3</v>
      </c>
      <c r="G20" s="125"/>
      <c r="H20" s="126" t="s">
        <v>13</v>
      </c>
      <c r="I20" s="126"/>
      <c r="J20" s="125" t="s">
        <v>5</v>
      </c>
    </row>
    <row r="21" spans="1:10" ht="24.95" customHeight="1" x14ac:dyDescent="0.2">
      <c r="A21" s="124"/>
      <c r="B21" s="124"/>
      <c r="C21" s="124"/>
      <c r="D21" s="64" t="s">
        <v>6</v>
      </c>
      <c r="E21" s="64" t="s">
        <v>7</v>
      </c>
      <c r="F21" s="64" t="s">
        <v>6</v>
      </c>
      <c r="G21" s="64" t="s">
        <v>7</v>
      </c>
      <c r="H21" s="65" t="s">
        <v>6</v>
      </c>
      <c r="I21" s="65" t="s">
        <v>7</v>
      </c>
      <c r="J21" s="125"/>
    </row>
    <row r="22" spans="1:10" ht="32.25" hidden="1" customHeight="1" x14ac:dyDescent="0.2">
      <c r="A22" s="101" t="s">
        <v>77</v>
      </c>
      <c r="B22" s="102"/>
      <c r="C22" s="102"/>
      <c r="D22" s="102"/>
      <c r="E22" s="102"/>
      <c r="F22" s="102"/>
      <c r="G22" s="102"/>
      <c r="H22" s="102"/>
      <c r="I22" s="102"/>
      <c r="J22" s="103"/>
    </row>
    <row r="23" spans="1:10" ht="24.95" hidden="1" customHeight="1" x14ac:dyDescent="0.2">
      <c r="A23" s="1" t="s">
        <v>51</v>
      </c>
      <c r="B23" s="1" t="s">
        <v>34</v>
      </c>
      <c r="C23" s="66"/>
      <c r="D23" s="67"/>
      <c r="E23" s="66"/>
      <c r="F23" s="67"/>
      <c r="G23" s="67"/>
      <c r="H23" s="60"/>
      <c r="I23" s="60"/>
      <c r="J23" s="66">
        <f t="shared" ref="J23:J34" si="2">C23+H23-I23</f>
        <v>0</v>
      </c>
    </row>
    <row r="24" spans="1:10" ht="24.95" hidden="1" customHeight="1" x14ac:dyDescent="0.2">
      <c r="A24" s="1" t="s">
        <v>54</v>
      </c>
      <c r="B24" s="2" t="s">
        <v>27</v>
      </c>
      <c r="C24" s="66"/>
      <c r="D24" s="66"/>
      <c r="E24" s="66"/>
      <c r="F24" s="66"/>
      <c r="G24" s="66"/>
      <c r="H24" s="60"/>
      <c r="I24" s="60"/>
      <c r="J24" s="66">
        <f t="shared" si="2"/>
        <v>0</v>
      </c>
    </row>
    <row r="25" spans="1:10" ht="24.95" hidden="1" customHeight="1" x14ac:dyDescent="0.2">
      <c r="A25" s="1" t="s">
        <v>55</v>
      </c>
      <c r="B25" s="2" t="s">
        <v>56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0" ht="24.95" hidden="1" customHeight="1" x14ac:dyDescent="0.2">
      <c r="A26" s="1" t="s">
        <v>52</v>
      </c>
      <c r="B26" s="1" t="s">
        <v>53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0" ht="34.5" hidden="1" customHeight="1" x14ac:dyDescent="0.2">
      <c r="A27" s="3" t="s">
        <v>8</v>
      </c>
      <c r="B27" s="2" t="s">
        <v>57</v>
      </c>
      <c r="C27" s="66"/>
      <c r="D27" s="66"/>
      <c r="E27" s="66"/>
      <c r="F27" s="66"/>
      <c r="G27" s="66"/>
      <c r="H27" s="60"/>
      <c r="I27" s="60"/>
      <c r="J27" s="66">
        <f t="shared" si="2"/>
        <v>0</v>
      </c>
    </row>
    <row r="28" spans="1:10" ht="24.95" hidden="1" customHeight="1" x14ac:dyDescent="0.2">
      <c r="A28" s="3" t="s">
        <v>9</v>
      </c>
      <c r="B28" s="2" t="s">
        <v>39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0" ht="24.95" hidden="1" customHeight="1" x14ac:dyDescent="0.2">
      <c r="A29" s="1" t="s">
        <v>16</v>
      </c>
      <c r="B29" s="2" t="s">
        <v>41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0" ht="24.95" hidden="1" customHeight="1" x14ac:dyDescent="0.2">
      <c r="A30" s="3" t="s">
        <v>17</v>
      </c>
      <c r="B30" s="2" t="s">
        <v>58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0" ht="24.95" hidden="1" customHeight="1" x14ac:dyDescent="0.2">
      <c r="A31" s="3" t="s">
        <v>59</v>
      </c>
      <c r="B31" s="2" t="s">
        <v>60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0" ht="24.95" hidden="1" customHeight="1" x14ac:dyDescent="0.2">
      <c r="A32" s="1" t="s">
        <v>18</v>
      </c>
      <c r="B32" s="2" t="s">
        <v>36</v>
      </c>
      <c r="C32" s="66"/>
      <c r="D32" s="66"/>
      <c r="E32" s="66"/>
      <c r="F32" s="66"/>
      <c r="G32" s="66"/>
      <c r="H32" s="60"/>
      <c r="I32" s="60"/>
      <c r="J32" s="66">
        <f t="shared" si="2"/>
        <v>0</v>
      </c>
    </row>
    <row r="33" spans="1:13" ht="24.95" hidden="1" customHeight="1" x14ac:dyDescent="0.2">
      <c r="A33" s="3" t="s">
        <v>11</v>
      </c>
      <c r="B33" s="2" t="s">
        <v>23</v>
      </c>
      <c r="C33" s="66"/>
      <c r="D33" s="66"/>
      <c r="E33" s="66"/>
      <c r="F33" s="66"/>
      <c r="G33" s="66"/>
      <c r="H33" s="60"/>
      <c r="I33" s="60"/>
      <c r="J33" s="66">
        <f t="shared" si="2"/>
        <v>0</v>
      </c>
    </row>
    <row r="34" spans="1:13" ht="24.95" hidden="1" customHeight="1" x14ac:dyDescent="0.2">
      <c r="A34" s="3" t="s">
        <v>61</v>
      </c>
      <c r="B34" s="3" t="s">
        <v>32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hidden="1" customHeight="1" x14ac:dyDescent="0.2">
      <c r="A35" s="104"/>
      <c r="B35" s="105"/>
      <c r="C35" s="43">
        <f t="shared" ref="C35:J35" si="3">SUM(C23:C34)</f>
        <v>0</v>
      </c>
      <c r="D35" s="43">
        <f t="shared" si="3"/>
        <v>0</v>
      </c>
      <c r="E35" s="43">
        <f t="shared" si="3"/>
        <v>0</v>
      </c>
      <c r="F35" s="43">
        <f t="shared" si="3"/>
        <v>0</v>
      </c>
      <c r="G35" s="43">
        <f t="shared" si="3"/>
        <v>0</v>
      </c>
      <c r="H35" s="44">
        <f t="shared" si="3"/>
        <v>0</v>
      </c>
      <c r="I35" s="44">
        <f t="shared" si="3"/>
        <v>0</v>
      </c>
      <c r="J35" s="43">
        <f t="shared" si="3"/>
        <v>0</v>
      </c>
      <c r="M35" s="13">
        <f>C35-J35</f>
        <v>0</v>
      </c>
    </row>
    <row r="36" spans="1:13" ht="24.95" customHeight="1" x14ac:dyDescent="0.2">
      <c r="A36" s="101" t="s">
        <v>82</v>
      </c>
      <c r="B36" s="102"/>
      <c r="C36" s="102"/>
      <c r="D36" s="102"/>
      <c r="E36" s="102"/>
      <c r="F36" s="102"/>
      <c r="G36" s="102"/>
      <c r="H36" s="102"/>
      <c r="I36" s="102"/>
      <c r="J36" s="103"/>
      <c r="M36" s="13"/>
    </row>
    <row r="37" spans="1:13" ht="24.95" customHeight="1" x14ac:dyDescent="0.2">
      <c r="A37" s="1" t="s">
        <v>51</v>
      </c>
      <c r="B37" s="1" t="s">
        <v>34</v>
      </c>
      <c r="C37" s="66">
        <v>385000</v>
      </c>
      <c r="D37" s="67"/>
      <c r="E37" s="66"/>
      <c r="F37" s="67"/>
      <c r="G37" s="67"/>
      <c r="H37" s="60">
        <v>20325.93</v>
      </c>
      <c r="I37" s="60"/>
      <c r="J37" s="66">
        <f t="shared" ref="J37:J48" si="4">C37+H37-I37</f>
        <v>405325.93</v>
      </c>
      <c r="M37" s="13"/>
    </row>
    <row r="38" spans="1:13" ht="24.95" customHeight="1" x14ac:dyDescent="0.2">
      <c r="A38" s="1" t="s">
        <v>54</v>
      </c>
      <c r="B38" s="2" t="s">
        <v>27</v>
      </c>
      <c r="C38" s="66">
        <v>11000</v>
      </c>
      <c r="D38" s="66"/>
      <c r="E38" s="66"/>
      <c r="F38" s="66"/>
      <c r="G38" s="66"/>
      <c r="H38" s="60">
        <v>5855.66</v>
      </c>
      <c r="I38" s="60"/>
      <c r="J38" s="66">
        <f t="shared" si="4"/>
        <v>16855.66</v>
      </c>
      <c r="M38" s="13"/>
    </row>
    <row r="39" spans="1:13" ht="24.95" customHeight="1" x14ac:dyDescent="0.2">
      <c r="A39" s="1" t="s">
        <v>55</v>
      </c>
      <c r="B39" s="2" t="s">
        <v>56</v>
      </c>
      <c r="C39" s="66">
        <v>19000</v>
      </c>
      <c r="D39" s="66"/>
      <c r="E39" s="66"/>
      <c r="F39" s="66"/>
      <c r="G39" s="66"/>
      <c r="H39" s="60">
        <v>10855.66</v>
      </c>
      <c r="I39" s="60"/>
      <c r="J39" s="66">
        <f t="shared" si="4"/>
        <v>29855.66</v>
      </c>
      <c r="M39" s="13"/>
    </row>
    <row r="40" spans="1:13" ht="24.95" customHeight="1" x14ac:dyDescent="0.2">
      <c r="A40" s="1" t="s">
        <v>52</v>
      </c>
      <c r="B40" s="1" t="s">
        <v>53</v>
      </c>
      <c r="C40" s="66">
        <v>19000</v>
      </c>
      <c r="D40" s="66"/>
      <c r="E40" s="66"/>
      <c r="F40" s="66"/>
      <c r="G40" s="66"/>
      <c r="H40" s="60">
        <v>4065.27</v>
      </c>
      <c r="I40" s="60"/>
      <c r="J40" s="66">
        <f t="shared" si="4"/>
        <v>23065.27</v>
      </c>
      <c r="M40" s="13"/>
    </row>
    <row r="41" spans="1:13" ht="24.95" customHeight="1" x14ac:dyDescent="0.2">
      <c r="A41" s="3" t="s">
        <v>8</v>
      </c>
      <c r="B41" s="2" t="s">
        <v>57</v>
      </c>
      <c r="C41" s="66">
        <v>69000</v>
      </c>
      <c r="D41" s="66"/>
      <c r="E41" s="66"/>
      <c r="F41" s="66"/>
      <c r="G41" s="66"/>
      <c r="H41" s="60">
        <v>8615.0300000000007</v>
      </c>
      <c r="I41" s="60"/>
      <c r="J41" s="66">
        <f t="shared" si="4"/>
        <v>77615.03</v>
      </c>
      <c r="M41" s="13"/>
    </row>
    <row r="42" spans="1:13" ht="24.95" customHeight="1" x14ac:dyDescent="0.2">
      <c r="A42" s="3" t="s">
        <v>9</v>
      </c>
      <c r="B42" s="2" t="s">
        <v>39</v>
      </c>
      <c r="C42" s="66">
        <v>16000</v>
      </c>
      <c r="D42" s="66"/>
      <c r="E42" s="66"/>
      <c r="F42" s="66"/>
      <c r="G42" s="66"/>
      <c r="H42" s="60">
        <v>4924.3900000000003</v>
      </c>
      <c r="I42" s="60"/>
      <c r="J42" s="66">
        <f t="shared" si="4"/>
        <v>20924.39</v>
      </c>
      <c r="M42" s="13"/>
    </row>
    <row r="43" spans="1:13" ht="24.95" customHeight="1" x14ac:dyDescent="0.2">
      <c r="A43" s="1" t="s">
        <v>16</v>
      </c>
      <c r="B43" s="2" t="s">
        <v>41</v>
      </c>
      <c r="C43" s="66">
        <v>13000</v>
      </c>
      <c r="D43" s="66"/>
      <c r="E43" s="66"/>
      <c r="F43" s="66"/>
      <c r="G43" s="66"/>
      <c r="H43" s="60">
        <v>6855.66</v>
      </c>
      <c r="I43" s="60"/>
      <c r="J43" s="66">
        <f t="shared" si="4"/>
        <v>19855.66</v>
      </c>
      <c r="M43" s="13"/>
    </row>
    <row r="44" spans="1:13" ht="24.95" customHeight="1" x14ac:dyDescent="0.2">
      <c r="A44" s="3" t="s">
        <v>17</v>
      </c>
      <c r="B44" s="2" t="s">
        <v>58</v>
      </c>
      <c r="C44" s="66">
        <v>13000</v>
      </c>
      <c r="D44" s="66"/>
      <c r="E44" s="66"/>
      <c r="F44" s="66"/>
      <c r="G44" s="66"/>
      <c r="H44" s="60">
        <v>4711.33</v>
      </c>
      <c r="I44" s="60"/>
      <c r="J44" s="66">
        <f t="shared" si="4"/>
        <v>17711.330000000002</v>
      </c>
      <c r="M44" s="13"/>
    </row>
    <row r="45" spans="1:13" ht="24.95" customHeight="1" x14ac:dyDescent="0.2">
      <c r="A45" s="3" t="s">
        <v>59</v>
      </c>
      <c r="B45" s="2" t="s">
        <v>60</v>
      </c>
      <c r="C45" s="66">
        <v>10000</v>
      </c>
      <c r="D45" s="66"/>
      <c r="E45" s="66"/>
      <c r="F45" s="66"/>
      <c r="G45" s="66"/>
      <c r="H45" s="60">
        <v>4140.88</v>
      </c>
      <c r="I45" s="60"/>
      <c r="J45" s="66">
        <f t="shared" si="4"/>
        <v>14140.880000000001</v>
      </c>
      <c r="M45" s="13"/>
    </row>
    <row r="46" spans="1:13" ht="24.95" customHeight="1" x14ac:dyDescent="0.2">
      <c r="A46" s="1" t="s">
        <v>18</v>
      </c>
      <c r="B46" s="2" t="s">
        <v>36</v>
      </c>
      <c r="C46" s="66">
        <v>29000</v>
      </c>
      <c r="D46" s="66"/>
      <c r="E46" s="66"/>
      <c r="F46" s="66"/>
      <c r="G46" s="66"/>
      <c r="H46" s="60">
        <v>5347.04</v>
      </c>
      <c r="I46" s="60"/>
      <c r="J46" s="66">
        <f t="shared" si="4"/>
        <v>34347.040000000001</v>
      </c>
      <c r="M46" s="13"/>
    </row>
    <row r="47" spans="1:13" ht="24.95" customHeight="1" x14ac:dyDescent="0.2">
      <c r="A47" s="3" t="s">
        <v>11</v>
      </c>
      <c r="B47" s="2" t="s">
        <v>23</v>
      </c>
      <c r="C47" s="66">
        <v>44000</v>
      </c>
      <c r="D47" s="66"/>
      <c r="E47" s="66"/>
      <c r="F47" s="66"/>
      <c r="G47" s="66"/>
      <c r="H47" s="60">
        <v>10986.2</v>
      </c>
      <c r="I47" s="60"/>
      <c r="J47" s="66">
        <f t="shared" si="4"/>
        <v>54986.2</v>
      </c>
      <c r="M47" s="13"/>
    </row>
    <row r="48" spans="1:13" ht="24.95" customHeight="1" x14ac:dyDescent="0.2">
      <c r="A48" s="3" t="s">
        <v>61</v>
      </c>
      <c r="B48" s="3" t="s">
        <v>32</v>
      </c>
      <c r="C48" s="66">
        <v>6000</v>
      </c>
      <c r="D48" s="66"/>
      <c r="E48" s="66"/>
      <c r="F48" s="66"/>
      <c r="G48" s="66"/>
      <c r="H48" s="60">
        <v>2927.83</v>
      </c>
      <c r="I48" s="60"/>
      <c r="J48" s="66">
        <f t="shared" si="4"/>
        <v>8927.83</v>
      </c>
      <c r="M48" s="13"/>
    </row>
    <row r="49" spans="1:13" ht="24.95" customHeight="1" x14ac:dyDescent="0.2">
      <c r="A49" s="104"/>
      <c r="B49" s="105"/>
      <c r="C49" s="43">
        <f t="shared" ref="C49:J49" si="5">SUM(C37:C48)</f>
        <v>634000</v>
      </c>
      <c r="D49" s="43">
        <f t="shared" si="5"/>
        <v>0</v>
      </c>
      <c r="E49" s="43">
        <f t="shared" si="5"/>
        <v>0</v>
      </c>
      <c r="F49" s="43">
        <f t="shared" si="5"/>
        <v>0</v>
      </c>
      <c r="G49" s="43">
        <f t="shared" si="5"/>
        <v>0</v>
      </c>
      <c r="H49" s="44">
        <f t="shared" si="5"/>
        <v>89610.87999999999</v>
      </c>
      <c r="I49" s="44">
        <f t="shared" si="5"/>
        <v>0</v>
      </c>
      <c r="J49" s="43">
        <f t="shared" si="5"/>
        <v>723610.87999999989</v>
      </c>
      <c r="M49" s="13"/>
    </row>
    <row r="50" spans="1:13" ht="24.95" customHeight="1" x14ac:dyDescent="0.2">
      <c r="A50" s="101" t="s">
        <v>85</v>
      </c>
      <c r="B50" s="102"/>
      <c r="C50" s="102"/>
      <c r="D50" s="102"/>
      <c r="E50" s="102"/>
      <c r="F50" s="102"/>
      <c r="G50" s="102"/>
      <c r="H50" s="102"/>
      <c r="I50" s="102"/>
      <c r="J50" s="103"/>
    </row>
    <row r="51" spans="1:13" ht="24.95" customHeight="1" x14ac:dyDescent="0.2">
      <c r="A51" s="1" t="s">
        <v>51</v>
      </c>
      <c r="B51" s="1" t="s">
        <v>34</v>
      </c>
      <c r="C51" s="66">
        <v>273000</v>
      </c>
      <c r="D51" s="67"/>
      <c r="E51" s="66"/>
      <c r="F51" s="67"/>
      <c r="G51" s="67"/>
      <c r="H51" s="60"/>
      <c r="I51" s="60">
        <v>20325.93</v>
      </c>
      <c r="J51" s="66">
        <f t="shared" ref="J51:J62" si="6">C51+H51-I51</f>
        <v>252674.07</v>
      </c>
    </row>
    <row r="52" spans="1:13" ht="24.95" customHeight="1" x14ac:dyDescent="0.2">
      <c r="A52" s="1" t="s">
        <v>54</v>
      </c>
      <c r="B52" s="2" t="s">
        <v>27</v>
      </c>
      <c r="C52" s="66">
        <v>8000</v>
      </c>
      <c r="D52" s="66"/>
      <c r="E52" s="66"/>
      <c r="F52" s="66"/>
      <c r="G52" s="66"/>
      <c r="H52" s="60"/>
      <c r="I52" s="60">
        <v>5855.66</v>
      </c>
      <c r="J52" s="66">
        <f t="shared" si="6"/>
        <v>2144.34</v>
      </c>
    </row>
    <row r="53" spans="1:13" ht="24.95" customHeight="1" x14ac:dyDescent="0.2">
      <c r="A53" s="1" t="s">
        <v>55</v>
      </c>
      <c r="B53" s="2" t="s">
        <v>56</v>
      </c>
      <c r="C53" s="66">
        <v>13000</v>
      </c>
      <c r="D53" s="66"/>
      <c r="E53" s="66"/>
      <c r="F53" s="66"/>
      <c r="G53" s="66"/>
      <c r="H53" s="60"/>
      <c r="I53" s="60">
        <v>10855.66</v>
      </c>
      <c r="J53" s="66">
        <f t="shared" si="6"/>
        <v>2144.34</v>
      </c>
    </row>
    <row r="54" spans="1:13" ht="24.95" customHeight="1" x14ac:dyDescent="0.2">
      <c r="A54" s="1" t="s">
        <v>52</v>
      </c>
      <c r="B54" s="1" t="s">
        <v>53</v>
      </c>
      <c r="C54" s="66">
        <v>13000</v>
      </c>
      <c r="D54" s="66"/>
      <c r="E54" s="66"/>
      <c r="F54" s="66"/>
      <c r="G54" s="66"/>
      <c r="H54" s="60"/>
      <c r="I54" s="60">
        <v>4065.27</v>
      </c>
      <c r="J54" s="66">
        <f t="shared" si="6"/>
        <v>8934.73</v>
      </c>
    </row>
    <row r="55" spans="1:13" ht="24.95" customHeight="1" x14ac:dyDescent="0.2">
      <c r="A55" s="3" t="s">
        <v>8</v>
      </c>
      <c r="B55" s="2" t="s">
        <v>57</v>
      </c>
      <c r="C55" s="66">
        <v>49000</v>
      </c>
      <c r="D55" s="66"/>
      <c r="E55" s="66"/>
      <c r="F55" s="66"/>
      <c r="G55" s="66"/>
      <c r="H55" s="60"/>
      <c r="I55" s="60">
        <v>8615.0300000000007</v>
      </c>
      <c r="J55" s="66">
        <f t="shared" si="6"/>
        <v>40384.97</v>
      </c>
    </row>
    <row r="56" spans="1:13" ht="24.95" customHeight="1" x14ac:dyDescent="0.2">
      <c r="A56" s="3" t="s">
        <v>9</v>
      </c>
      <c r="B56" s="2" t="s">
        <v>39</v>
      </c>
      <c r="C56" s="66">
        <v>11000</v>
      </c>
      <c r="D56" s="66"/>
      <c r="E56" s="66"/>
      <c r="F56" s="66"/>
      <c r="G56" s="66"/>
      <c r="H56" s="60"/>
      <c r="I56" s="60">
        <v>4924.3900000000003</v>
      </c>
      <c r="J56" s="66">
        <f t="shared" si="6"/>
        <v>6075.61</v>
      </c>
    </row>
    <row r="57" spans="1:13" ht="24.95" customHeight="1" x14ac:dyDescent="0.2">
      <c r="A57" s="1" t="s">
        <v>16</v>
      </c>
      <c r="B57" s="2" t="s">
        <v>41</v>
      </c>
      <c r="C57" s="66">
        <v>9000</v>
      </c>
      <c r="D57" s="66"/>
      <c r="E57" s="66"/>
      <c r="F57" s="66"/>
      <c r="G57" s="66"/>
      <c r="H57" s="60"/>
      <c r="I57" s="60">
        <v>6855.66</v>
      </c>
      <c r="J57" s="66">
        <f t="shared" si="6"/>
        <v>2144.34</v>
      </c>
    </row>
    <row r="58" spans="1:13" ht="24.95" customHeight="1" x14ac:dyDescent="0.2">
      <c r="A58" s="3" t="s">
        <v>17</v>
      </c>
      <c r="B58" s="2" t="s">
        <v>58</v>
      </c>
      <c r="C58" s="66">
        <v>9000</v>
      </c>
      <c r="D58" s="66"/>
      <c r="E58" s="66"/>
      <c r="F58" s="66"/>
      <c r="G58" s="66"/>
      <c r="H58" s="60"/>
      <c r="I58" s="60">
        <v>4711.33</v>
      </c>
      <c r="J58" s="66">
        <f t="shared" si="6"/>
        <v>4288.67</v>
      </c>
    </row>
    <row r="59" spans="1:13" ht="24.95" customHeight="1" x14ac:dyDescent="0.2">
      <c r="A59" s="3" t="s">
        <v>59</v>
      </c>
      <c r="B59" s="2" t="s">
        <v>60</v>
      </c>
      <c r="C59" s="66">
        <v>7000</v>
      </c>
      <c r="D59" s="66"/>
      <c r="E59" s="66"/>
      <c r="F59" s="66"/>
      <c r="G59" s="66"/>
      <c r="H59" s="60"/>
      <c r="I59" s="60">
        <v>4140.88</v>
      </c>
      <c r="J59" s="66">
        <f t="shared" si="6"/>
        <v>2859.12</v>
      </c>
    </row>
    <row r="60" spans="1:13" ht="24.95" customHeight="1" x14ac:dyDescent="0.2">
      <c r="A60" s="1" t="s">
        <v>18</v>
      </c>
      <c r="B60" s="2" t="s">
        <v>36</v>
      </c>
      <c r="C60" s="66">
        <v>20000</v>
      </c>
      <c r="D60" s="66"/>
      <c r="E60" s="66"/>
      <c r="F60" s="66"/>
      <c r="G60" s="66"/>
      <c r="H60" s="60"/>
      <c r="I60" s="60">
        <v>5347.04</v>
      </c>
      <c r="J60" s="66">
        <f t="shared" si="6"/>
        <v>14652.96</v>
      </c>
    </row>
    <row r="61" spans="1:13" ht="24.95" customHeight="1" x14ac:dyDescent="0.2">
      <c r="A61" s="3" t="s">
        <v>11</v>
      </c>
      <c r="B61" s="2" t="s">
        <v>23</v>
      </c>
      <c r="C61" s="66">
        <v>31000</v>
      </c>
      <c r="D61" s="66"/>
      <c r="E61" s="66"/>
      <c r="F61" s="66"/>
      <c r="G61" s="66"/>
      <c r="H61" s="60"/>
      <c r="I61" s="60">
        <v>10986.2</v>
      </c>
      <c r="J61" s="66">
        <f t="shared" si="6"/>
        <v>20013.8</v>
      </c>
    </row>
    <row r="62" spans="1:13" ht="24.95" customHeight="1" x14ac:dyDescent="0.2">
      <c r="A62" s="3" t="s">
        <v>61</v>
      </c>
      <c r="B62" s="3" t="s">
        <v>32</v>
      </c>
      <c r="C62" s="66">
        <v>4000</v>
      </c>
      <c r="D62" s="66"/>
      <c r="E62" s="66"/>
      <c r="F62" s="66"/>
      <c r="G62" s="66"/>
      <c r="H62" s="60"/>
      <c r="I62" s="60">
        <v>2927.83</v>
      </c>
      <c r="J62" s="66">
        <f t="shared" si="6"/>
        <v>1072.17</v>
      </c>
    </row>
    <row r="63" spans="1:13" ht="24.95" customHeight="1" x14ac:dyDescent="0.2">
      <c r="A63" s="104"/>
      <c r="B63" s="105"/>
      <c r="C63" s="43">
        <f t="shared" ref="C63:J63" si="7">SUM(C51:C62)</f>
        <v>447000</v>
      </c>
      <c r="D63" s="43">
        <f t="shared" si="7"/>
        <v>0</v>
      </c>
      <c r="E63" s="43">
        <f t="shared" si="7"/>
        <v>0</v>
      </c>
      <c r="F63" s="43">
        <f t="shared" si="7"/>
        <v>0</v>
      </c>
      <c r="G63" s="43">
        <f t="shared" si="7"/>
        <v>0</v>
      </c>
      <c r="H63" s="44">
        <f t="shared" si="7"/>
        <v>0</v>
      </c>
      <c r="I63" s="44">
        <f t="shared" si="7"/>
        <v>89610.87999999999</v>
      </c>
      <c r="J63" s="43">
        <f t="shared" si="7"/>
        <v>357389.11999999994</v>
      </c>
      <c r="M63" s="13">
        <f>C63-J63</f>
        <v>89610.880000000063</v>
      </c>
    </row>
    <row r="64" spans="1:13" ht="24.95" hidden="1" customHeight="1" x14ac:dyDescent="0.2">
      <c r="A64" s="68" t="s">
        <v>14</v>
      </c>
      <c r="B64" s="57"/>
      <c r="C64" s="57"/>
      <c r="D64" s="57"/>
      <c r="E64" s="57"/>
      <c r="F64" s="57"/>
      <c r="G64" s="57"/>
      <c r="H64" s="57"/>
      <c r="I64" s="57"/>
      <c r="J64" s="58"/>
    </row>
    <row r="65" spans="1:13" ht="24.95" hidden="1" customHeight="1" x14ac:dyDescent="0.2">
      <c r="A65" s="10" t="s">
        <v>51</v>
      </c>
      <c r="B65" s="10" t="s">
        <v>34</v>
      </c>
      <c r="C65" s="69"/>
      <c r="D65" s="70"/>
      <c r="E65" s="69"/>
      <c r="F65" s="70"/>
      <c r="G65" s="70"/>
      <c r="H65" s="71"/>
      <c r="I65" s="60"/>
      <c r="J65" s="69">
        <f t="shared" ref="J65:J76" si="8">C65+H65-I65</f>
        <v>0</v>
      </c>
    </row>
    <row r="66" spans="1:13" ht="24.95" hidden="1" customHeight="1" x14ac:dyDescent="0.2">
      <c r="A66" s="10" t="s">
        <v>54</v>
      </c>
      <c r="B66" s="4" t="s">
        <v>27</v>
      </c>
      <c r="C66" s="69"/>
      <c r="D66" s="69"/>
      <c r="E66" s="69"/>
      <c r="F66" s="69"/>
      <c r="G66" s="69"/>
      <c r="H66" s="72"/>
      <c r="I66" s="60"/>
      <c r="J66" s="69">
        <f t="shared" si="8"/>
        <v>0</v>
      </c>
    </row>
    <row r="67" spans="1:13" ht="24.95" hidden="1" customHeight="1" x14ac:dyDescent="0.2">
      <c r="A67" s="10" t="s">
        <v>55</v>
      </c>
      <c r="B67" s="4" t="s">
        <v>56</v>
      </c>
      <c r="C67" s="69"/>
      <c r="D67" s="69"/>
      <c r="E67" s="69"/>
      <c r="F67" s="69"/>
      <c r="G67" s="69"/>
      <c r="H67" s="72"/>
      <c r="I67" s="60"/>
      <c r="J67" s="69">
        <f t="shared" si="8"/>
        <v>0</v>
      </c>
    </row>
    <row r="68" spans="1:13" ht="24.95" hidden="1" customHeight="1" x14ac:dyDescent="0.2">
      <c r="A68" s="10" t="s">
        <v>52</v>
      </c>
      <c r="B68" s="10" t="s">
        <v>53</v>
      </c>
      <c r="C68" s="69"/>
      <c r="D68" s="69"/>
      <c r="E68" s="69"/>
      <c r="F68" s="69"/>
      <c r="G68" s="69"/>
      <c r="H68" s="72"/>
      <c r="I68" s="60"/>
      <c r="J68" s="69">
        <f t="shared" si="8"/>
        <v>0</v>
      </c>
    </row>
    <row r="69" spans="1:13" ht="24.95" hidden="1" customHeight="1" x14ac:dyDescent="0.2">
      <c r="A69" s="5" t="s">
        <v>8</v>
      </c>
      <c r="B69" s="4" t="s">
        <v>57</v>
      </c>
      <c r="C69" s="69"/>
      <c r="D69" s="69"/>
      <c r="E69" s="69"/>
      <c r="F69" s="69"/>
      <c r="G69" s="69"/>
      <c r="H69" s="72"/>
      <c r="I69" s="60"/>
      <c r="J69" s="69">
        <f t="shared" si="8"/>
        <v>0</v>
      </c>
    </row>
    <row r="70" spans="1:13" ht="24.95" hidden="1" customHeight="1" x14ac:dyDescent="0.2">
      <c r="A70" s="5" t="s">
        <v>9</v>
      </c>
      <c r="B70" s="4" t="s">
        <v>39</v>
      </c>
      <c r="C70" s="69"/>
      <c r="D70" s="69"/>
      <c r="E70" s="69"/>
      <c r="F70" s="69"/>
      <c r="G70" s="69"/>
      <c r="H70" s="72"/>
      <c r="I70" s="60"/>
      <c r="J70" s="69">
        <f t="shared" si="8"/>
        <v>0</v>
      </c>
    </row>
    <row r="71" spans="1:13" ht="24.95" hidden="1" customHeight="1" x14ac:dyDescent="0.2">
      <c r="A71" s="10" t="s">
        <v>16</v>
      </c>
      <c r="B71" s="4" t="s">
        <v>41</v>
      </c>
      <c r="C71" s="69"/>
      <c r="D71" s="69"/>
      <c r="E71" s="69"/>
      <c r="F71" s="69"/>
      <c r="G71" s="69"/>
      <c r="H71" s="72"/>
      <c r="I71" s="60"/>
      <c r="J71" s="69">
        <f t="shared" si="8"/>
        <v>0</v>
      </c>
    </row>
    <row r="72" spans="1:13" ht="24.95" hidden="1" customHeight="1" x14ac:dyDescent="0.2">
      <c r="A72" s="5" t="s">
        <v>17</v>
      </c>
      <c r="B72" s="4" t="s">
        <v>58</v>
      </c>
      <c r="C72" s="69"/>
      <c r="D72" s="69"/>
      <c r="E72" s="69"/>
      <c r="F72" s="69"/>
      <c r="G72" s="69"/>
      <c r="H72" s="72"/>
      <c r="I72" s="60"/>
      <c r="J72" s="69">
        <f t="shared" si="8"/>
        <v>0</v>
      </c>
    </row>
    <row r="73" spans="1:13" ht="24.95" hidden="1" customHeight="1" x14ac:dyDescent="0.2">
      <c r="A73" s="5" t="s">
        <v>59</v>
      </c>
      <c r="B73" s="4" t="s">
        <v>60</v>
      </c>
      <c r="C73" s="69"/>
      <c r="D73" s="69"/>
      <c r="E73" s="69"/>
      <c r="F73" s="69"/>
      <c r="G73" s="69"/>
      <c r="H73" s="72"/>
      <c r="I73" s="60"/>
      <c r="J73" s="69">
        <f t="shared" si="8"/>
        <v>0</v>
      </c>
    </row>
    <row r="74" spans="1:13" ht="24.95" hidden="1" customHeight="1" x14ac:dyDescent="0.2">
      <c r="A74" s="10" t="s">
        <v>18</v>
      </c>
      <c r="B74" s="4" t="s">
        <v>36</v>
      </c>
      <c r="C74" s="69"/>
      <c r="D74" s="69"/>
      <c r="E74" s="69"/>
      <c r="F74" s="69"/>
      <c r="G74" s="69"/>
      <c r="H74" s="72"/>
      <c r="I74" s="60"/>
      <c r="J74" s="69">
        <f t="shared" si="8"/>
        <v>0</v>
      </c>
    </row>
    <row r="75" spans="1:13" ht="24.95" hidden="1" customHeight="1" x14ac:dyDescent="0.2">
      <c r="A75" s="5" t="s">
        <v>11</v>
      </c>
      <c r="B75" s="4" t="s">
        <v>23</v>
      </c>
      <c r="C75" s="69"/>
      <c r="D75" s="69"/>
      <c r="E75" s="69"/>
      <c r="F75" s="69"/>
      <c r="G75" s="69"/>
      <c r="H75" s="72"/>
      <c r="I75" s="60"/>
      <c r="J75" s="69">
        <f t="shared" si="8"/>
        <v>0</v>
      </c>
    </row>
    <row r="76" spans="1:13" ht="24.95" hidden="1" customHeight="1" x14ac:dyDescent="0.2">
      <c r="A76" s="5" t="s">
        <v>61</v>
      </c>
      <c r="B76" s="5" t="s">
        <v>32</v>
      </c>
      <c r="C76" s="69"/>
      <c r="D76" s="69"/>
      <c r="E76" s="69"/>
      <c r="F76" s="69"/>
      <c r="G76" s="69"/>
      <c r="H76" s="72"/>
      <c r="I76" s="60"/>
      <c r="J76" s="69">
        <f t="shared" si="8"/>
        <v>0</v>
      </c>
    </row>
    <row r="77" spans="1:13" ht="24.95" hidden="1" customHeight="1" x14ac:dyDescent="0.2">
      <c r="A77" s="73"/>
      <c r="B77" s="74"/>
      <c r="C77" s="20">
        <f t="shared" ref="C77:H77" si="9">SUM(C65:C76)</f>
        <v>0</v>
      </c>
      <c r="D77" s="20">
        <f t="shared" si="9"/>
        <v>0</v>
      </c>
      <c r="E77" s="20">
        <f t="shared" si="9"/>
        <v>0</v>
      </c>
      <c r="F77" s="20">
        <f t="shared" si="9"/>
        <v>0</v>
      </c>
      <c r="G77" s="20">
        <f t="shared" si="9"/>
        <v>0</v>
      </c>
      <c r="H77" s="21">
        <f t="shared" si="9"/>
        <v>0</v>
      </c>
      <c r="I77" s="21">
        <f>I65+I66+I67+I68+I70+I71+I72+I73+I74+I75+I76+I69</f>
        <v>0</v>
      </c>
      <c r="J77" s="20">
        <f t="shared" ref="J77" si="10">SUM(J65:J76)</f>
        <v>0</v>
      </c>
      <c r="M77" s="13">
        <f>C77-J77</f>
        <v>0</v>
      </c>
    </row>
    <row r="78" spans="1:13" ht="24.95" hidden="1" customHeight="1" x14ac:dyDescent="0.2">
      <c r="A78" s="68" t="s">
        <v>19</v>
      </c>
      <c r="B78" s="57"/>
      <c r="C78" s="57"/>
      <c r="D78" s="57"/>
      <c r="E78" s="57"/>
      <c r="F78" s="57"/>
      <c r="G78" s="57"/>
      <c r="H78" s="57"/>
      <c r="I78" s="57"/>
      <c r="J78" s="58"/>
    </row>
    <row r="79" spans="1:13" ht="24.95" hidden="1" customHeight="1" x14ac:dyDescent="0.2">
      <c r="A79" s="10" t="s">
        <v>51</v>
      </c>
      <c r="B79" s="10" t="s">
        <v>34</v>
      </c>
      <c r="C79" s="69"/>
      <c r="D79" s="70"/>
      <c r="E79" s="69"/>
      <c r="F79" s="70"/>
      <c r="G79" s="70"/>
      <c r="H79" s="71"/>
      <c r="I79" s="60"/>
      <c r="J79" s="69">
        <f t="shared" ref="J79:J90" si="11">C79+H79-I79</f>
        <v>0</v>
      </c>
    </row>
    <row r="80" spans="1:13" ht="24.95" hidden="1" customHeight="1" x14ac:dyDescent="0.2">
      <c r="A80" s="10" t="s">
        <v>54</v>
      </c>
      <c r="B80" s="4" t="s">
        <v>27</v>
      </c>
      <c r="C80" s="69"/>
      <c r="D80" s="69"/>
      <c r="E80" s="69"/>
      <c r="F80" s="69"/>
      <c r="G80" s="69"/>
      <c r="H80" s="72"/>
      <c r="I80" s="60"/>
      <c r="J80" s="69">
        <f t="shared" si="11"/>
        <v>0</v>
      </c>
    </row>
    <row r="81" spans="1:13" ht="24.95" hidden="1" customHeight="1" x14ac:dyDescent="0.2">
      <c r="A81" s="10" t="s">
        <v>55</v>
      </c>
      <c r="B81" s="4" t="s">
        <v>56</v>
      </c>
      <c r="C81" s="69"/>
      <c r="D81" s="69"/>
      <c r="E81" s="69"/>
      <c r="F81" s="69"/>
      <c r="G81" s="69"/>
      <c r="H81" s="72"/>
      <c r="I81" s="60"/>
      <c r="J81" s="69">
        <f t="shared" si="11"/>
        <v>0</v>
      </c>
    </row>
    <row r="82" spans="1:13" ht="24.95" hidden="1" customHeight="1" x14ac:dyDescent="0.2">
      <c r="A82" s="10" t="s">
        <v>52</v>
      </c>
      <c r="B82" s="10" t="s">
        <v>53</v>
      </c>
      <c r="C82" s="69"/>
      <c r="D82" s="69"/>
      <c r="E82" s="69"/>
      <c r="F82" s="69"/>
      <c r="G82" s="69"/>
      <c r="H82" s="72"/>
      <c r="I82" s="60"/>
      <c r="J82" s="69">
        <f t="shared" si="11"/>
        <v>0</v>
      </c>
    </row>
    <row r="83" spans="1:13" ht="24.95" hidden="1" customHeight="1" x14ac:dyDescent="0.2">
      <c r="A83" s="5" t="s">
        <v>8</v>
      </c>
      <c r="B83" s="4" t="s">
        <v>57</v>
      </c>
      <c r="C83" s="69"/>
      <c r="D83" s="69"/>
      <c r="E83" s="69"/>
      <c r="F83" s="69"/>
      <c r="G83" s="69"/>
      <c r="H83" s="72"/>
      <c r="I83" s="60"/>
      <c r="J83" s="69">
        <f t="shared" si="11"/>
        <v>0</v>
      </c>
    </row>
    <row r="84" spans="1:13" ht="24.95" hidden="1" customHeight="1" x14ac:dyDescent="0.2">
      <c r="A84" s="5" t="s">
        <v>9</v>
      </c>
      <c r="B84" s="4" t="s">
        <v>39</v>
      </c>
      <c r="C84" s="69"/>
      <c r="D84" s="69"/>
      <c r="E84" s="69"/>
      <c r="F84" s="69"/>
      <c r="G84" s="69"/>
      <c r="H84" s="72"/>
      <c r="I84" s="60"/>
      <c r="J84" s="69">
        <f t="shared" si="11"/>
        <v>0</v>
      </c>
    </row>
    <row r="85" spans="1:13" ht="24.95" hidden="1" customHeight="1" x14ac:dyDescent="0.2">
      <c r="A85" s="10" t="s">
        <v>16</v>
      </c>
      <c r="B85" s="4" t="s">
        <v>41</v>
      </c>
      <c r="C85" s="69"/>
      <c r="D85" s="69"/>
      <c r="E85" s="69"/>
      <c r="F85" s="69"/>
      <c r="G85" s="69"/>
      <c r="H85" s="72"/>
      <c r="I85" s="60"/>
      <c r="J85" s="69">
        <f t="shared" si="11"/>
        <v>0</v>
      </c>
    </row>
    <row r="86" spans="1:13" ht="24.95" hidden="1" customHeight="1" x14ac:dyDescent="0.2">
      <c r="A86" s="5" t="s">
        <v>17</v>
      </c>
      <c r="B86" s="4" t="s">
        <v>58</v>
      </c>
      <c r="C86" s="69"/>
      <c r="D86" s="69"/>
      <c r="E86" s="69"/>
      <c r="F86" s="69"/>
      <c r="G86" s="69"/>
      <c r="H86" s="72"/>
      <c r="I86" s="60"/>
      <c r="J86" s="69">
        <f t="shared" si="11"/>
        <v>0</v>
      </c>
    </row>
    <row r="87" spans="1:13" ht="24.95" hidden="1" customHeight="1" x14ac:dyDescent="0.2">
      <c r="A87" s="5" t="s">
        <v>59</v>
      </c>
      <c r="B87" s="4" t="s">
        <v>60</v>
      </c>
      <c r="C87" s="69"/>
      <c r="D87" s="69"/>
      <c r="E87" s="69"/>
      <c r="F87" s="69"/>
      <c r="G87" s="69"/>
      <c r="H87" s="72"/>
      <c r="I87" s="60"/>
      <c r="J87" s="69">
        <f t="shared" si="11"/>
        <v>0</v>
      </c>
    </row>
    <row r="88" spans="1:13" ht="24.95" hidden="1" customHeight="1" x14ac:dyDescent="0.2">
      <c r="A88" s="10" t="s">
        <v>18</v>
      </c>
      <c r="B88" s="4" t="s">
        <v>36</v>
      </c>
      <c r="C88" s="69"/>
      <c r="D88" s="69"/>
      <c r="E88" s="69"/>
      <c r="F88" s="69"/>
      <c r="G88" s="69"/>
      <c r="H88" s="72"/>
      <c r="I88" s="60"/>
      <c r="J88" s="69">
        <f t="shared" si="11"/>
        <v>0</v>
      </c>
    </row>
    <row r="89" spans="1:13" ht="24.95" hidden="1" customHeight="1" x14ac:dyDescent="0.2">
      <c r="A89" s="5" t="s">
        <v>11</v>
      </c>
      <c r="B89" s="4" t="s">
        <v>23</v>
      </c>
      <c r="C89" s="69"/>
      <c r="D89" s="69"/>
      <c r="E89" s="69"/>
      <c r="F89" s="69"/>
      <c r="G89" s="69"/>
      <c r="H89" s="72"/>
      <c r="I89" s="60"/>
      <c r="J89" s="69">
        <f t="shared" si="11"/>
        <v>0</v>
      </c>
    </row>
    <row r="90" spans="1:13" ht="24.95" hidden="1" customHeight="1" x14ac:dyDescent="0.2">
      <c r="A90" s="5" t="s">
        <v>61</v>
      </c>
      <c r="B90" s="5" t="s">
        <v>32</v>
      </c>
      <c r="C90" s="69"/>
      <c r="D90" s="69"/>
      <c r="E90" s="69"/>
      <c r="F90" s="69"/>
      <c r="G90" s="69"/>
      <c r="H90" s="72"/>
      <c r="I90" s="60"/>
      <c r="J90" s="69">
        <f t="shared" si="11"/>
        <v>0</v>
      </c>
    </row>
    <row r="91" spans="1:13" ht="24.95" hidden="1" customHeight="1" x14ac:dyDescent="0.2">
      <c r="A91" s="73"/>
      <c r="B91" s="74"/>
      <c r="C91" s="20">
        <f t="shared" ref="C91:H91" si="12">SUM(C79:C90)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1">
        <f t="shared" si="12"/>
        <v>0</v>
      </c>
      <c r="I91" s="21">
        <f>I79+I80+I81+I82+I84+I85+I86+I87+I88+I89+I90+I83</f>
        <v>0</v>
      </c>
      <c r="J91" s="20">
        <f t="shared" ref="J91" si="13">SUM(J79:J90)</f>
        <v>0</v>
      </c>
      <c r="M91" s="13">
        <f>C91-J91</f>
        <v>0</v>
      </c>
    </row>
    <row r="92" spans="1:13" ht="24.95" hidden="1" customHeight="1" x14ac:dyDescent="0.2">
      <c r="A92" s="101" t="s">
        <v>44</v>
      </c>
      <c r="B92" s="102"/>
      <c r="C92" s="102"/>
      <c r="D92" s="102"/>
      <c r="E92" s="102"/>
      <c r="F92" s="102"/>
      <c r="G92" s="102"/>
      <c r="H92" s="102"/>
      <c r="I92" s="102"/>
      <c r="J92" s="103"/>
    </row>
    <row r="93" spans="1:13" ht="24.95" hidden="1" customHeight="1" x14ac:dyDescent="0.2">
      <c r="A93" s="10" t="s">
        <v>51</v>
      </c>
      <c r="B93" s="10" t="s">
        <v>34</v>
      </c>
      <c r="C93" s="66"/>
      <c r="D93" s="67"/>
      <c r="E93" s="66"/>
      <c r="F93" s="67"/>
      <c r="G93" s="67"/>
      <c r="H93" s="60"/>
      <c r="I93" s="71"/>
      <c r="J93" s="69">
        <f t="shared" ref="J93:J104" si="14">C93+H93-I93</f>
        <v>0</v>
      </c>
    </row>
    <row r="94" spans="1:13" ht="24.95" hidden="1" customHeight="1" x14ac:dyDescent="0.2">
      <c r="A94" s="10" t="s">
        <v>54</v>
      </c>
      <c r="B94" s="4" t="s">
        <v>27</v>
      </c>
      <c r="C94" s="66"/>
      <c r="D94" s="66"/>
      <c r="E94" s="66"/>
      <c r="F94" s="66"/>
      <c r="G94" s="66"/>
      <c r="H94" s="60"/>
      <c r="I94" s="72"/>
      <c r="J94" s="69">
        <f t="shared" si="14"/>
        <v>0</v>
      </c>
    </row>
    <row r="95" spans="1:13" ht="24.95" hidden="1" customHeight="1" x14ac:dyDescent="0.2">
      <c r="A95" s="10" t="s">
        <v>55</v>
      </c>
      <c r="B95" s="4" t="s">
        <v>56</v>
      </c>
      <c r="C95" s="66"/>
      <c r="D95" s="66"/>
      <c r="E95" s="66"/>
      <c r="F95" s="66"/>
      <c r="G95" s="66"/>
      <c r="H95" s="60"/>
      <c r="I95" s="72"/>
      <c r="J95" s="69">
        <f t="shared" si="14"/>
        <v>0</v>
      </c>
    </row>
    <row r="96" spans="1:13" ht="24.95" hidden="1" customHeight="1" x14ac:dyDescent="0.2">
      <c r="A96" s="10" t="s">
        <v>52</v>
      </c>
      <c r="B96" s="10" t="s">
        <v>53</v>
      </c>
      <c r="C96" s="66"/>
      <c r="D96" s="66"/>
      <c r="E96" s="66"/>
      <c r="F96" s="66"/>
      <c r="G96" s="66"/>
      <c r="H96" s="60"/>
      <c r="I96" s="72"/>
      <c r="J96" s="69">
        <f t="shared" si="14"/>
        <v>0</v>
      </c>
    </row>
    <row r="97" spans="1:12" ht="24.95" hidden="1" customHeight="1" x14ac:dyDescent="0.2">
      <c r="A97" s="5" t="s">
        <v>8</v>
      </c>
      <c r="B97" s="4" t="s">
        <v>57</v>
      </c>
      <c r="C97" s="66"/>
      <c r="D97" s="66"/>
      <c r="E97" s="66"/>
      <c r="F97" s="66"/>
      <c r="G97" s="66"/>
      <c r="H97" s="60"/>
      <c r="I97" s="72"/>
      <c r="J97" s="69">
        <f t="shared" si="14"/>
        <v>0</v>
      </c>
    </row>
    <row r="98" spans="1:12" ht="24.95" hidden="1" customHeight="1" x14ac:dyDescent="0.2">
      <c r="A98" s="5" t="s">
        <v>9</v>
      </c>
      <c r="B98" s="4" t="s">
        <v>39</v>
      </c>
      <c r="C98" s="66"/>
      <c r="D98" s="66"/>
      <c r="E98" s="66"/>
      <c r="F98" s="66"/>
      <c r="G98" s="66"/>
      <c r="H98" s="60"/>
      <c r="I98" s="72"/>
      <c r="J98" s="69">
        <f t="shared" si="14"/>
        <v>0</v>
      </c>
    </row>
    <row r="99" spans="1:12" ht="24.95" hidden="1" customHeight="1" x14ac:dyDescent="0.2">
      <c r="A99" s="10" t="s">
        <v>16</v>
      </c>
      <c r="B99" s="4" t="s">
        <v>41</v>
      </c>
      <c r="C99" s="66"/>
      <c r="D99" s="66"/>
      <c r="E99" s="66"/>
      <c r="F99" s="66"/>
      <c r="G99" s="66"/>
      <c r="H99" s="60"/>
      <c r="I99" s="72"/>
      <c r="J99" s="69">
        <f t="shared" si="14"/>
        <v>0</v>
      </c>
      <c r="L99" s="28"/>
    </row>
    <row r="100" spans="1:12" ht="24.95" hidden="1" customHeight="1" x14ac:dyDescent="0.2">
      <c r="A100" s="5" t="s">
        <v>17</v>
      </c>
      <c r="B100" s="4" t="s">
        <v>58</v>
      </c>
      <c r="C100" s="66"/>
      <c r="D100" s="66"/>
      <c r="E100" s="66"/>
      <c r="F100" s="66"/>
      <c r="G100" s="66"/>
      <c r="H100" s="60"/>
      <c r="I100" s="72"/>
      <c r="J100" s="69">
        <f t="shared" si="14"/>
        <v>0</v>
      </c>
    </row>
    <row r="101" spans="1:12" ht="24.95" hidden="1" customHeight="1" x14ac:dyDescent="0.2">
      <c r="A101" s="5" t="s">
        <v>59</v>
      </c>
      <c r="B101" s="4" t="s">
        <v>60</v>
      </c>
      <c r="C101" s="66"/>
      <c r="D101" s="66"/>
      <c r="E101" s="66"/>
      <c r="F101" s="66"/>
      <c r="G101" s="66"/>
      <c r="H101" s="60"/>
      <c r="I101" s="72"/>
      <c r="J101" s="69">
        <f t="shared" si="14"/>
        <v>0</v>
      </c>
    </row>
    <row r="102" spans="1:12" ht="24.95" hidden="1" customHeight="1" x14ac:dyDescent="0.2">
      <c r="A102" s="10" t="s">
        <v>18</v>
      </c>
      <c r="B102" s="4" t="s">
        <v>36</v>
      </c>
      <c r="C102" s="66"/>
      <c r="D102" s="66"/>
      <c r="E102" s="66"/>
      <c r="F102" s="66"/>
      <c r="G102" s="66"/>
      <c r="H102" s="60"/>
      <c r="I102" s="72"/>
      <c r="J102" s="69">
        <f t="shared" si="14"/>
        <v>0</v>
      </c>
    </row>
    <row r="103" spans="1:12" ht="24.95" hidden="1" customHeight="1" x14ac:dyDescent="0.2">
      <c r="A103" s="5" t="s">
        <v>11</v>
      </c>
      <c r="B103" s="4" t="s">
        <v>23</v>
      </c>
      <c r="C103" s="66"/>
      <c r="D103" s="66"/>
      <c r="E103" s="66"/>
      <c r="F103" s="66"/>
      <c r="G103" s="66"/>
      <c r="H103" s="60"/>
      <c r="I103" s="72"/>
      <c r="J103" s="69">
        <f t="shared" si="14"/>
        <v>0</v>
      </c>
    </row>
    <row r="104" spans="1:12" ht="24.95" hidden="1" customHeight="1" x14ac:dyDescent="0.2">
      <c r="A104" s="5" t="s">
        <v>61</v>
      </c>
      <c r="B104" s="5" t="s">
        <v>32</v>
      </c>
      <c r="C104" s="66"/>
      <c r="D104" s="66"/>
      <c r="E104" s="66"/>
      <c r="F104" s="66"/>
      <c r="G104" s="66"/>
      <c r="H104" s="60"/>
      <c r="I104" s="72"/>
      <c r="J104" s="69">
        <f t="shared" si="14"/>
        <v>0</v>
      </c>
    </row>
    <row r="105" spans="1:12" ht="24.95" hidden="1" customHeight="1" x14ac:dyDescent="0.2">
      <c r="A105" s="127"/>
      <c r="B105" s="128"/>
      <c r="C105" s="20">
        <f t="shared" ref="C105:J105" si="15">SUM(C93:C104)</f>
        <v>0</v>
      </c>
      <c r="D105" s="20">
        <f t="shared" si="15"/>
        <v>0</v>
      </c>
      <c r="E105" s="20">
        <f t="shared" si="15"/>
        <v>0</v>
      </c>
      <c r="F105" s="20">
        <f t="shared" si="15"/>
        <v>0</v>
      </c>
      <c r="G105" s="20">
        <f t="shared" si="15"/>
        <v>0</v>
      </c>
      <c r="H105" s="21">
        <f t="shared" si="15"/>
        <v>0</v>
      </c>
      <c r="I105" s="21">
        <f t="shared" si="15"/>
        <v>0</v>
      </c>
      <c r="J105" s="20">
        <f t="shared" si="15"/>
        <v>0</v>
      </c>
    </row>
    <row r="106" spans="1:12" ht="24.95" customHeight="1" x14ac:dyDescent="0.2">
      <c r="A106" s="106" t="s">
        <v>86</v>
      </c>
      <c r="B106" s="107"/>
      <c r="C106" s="107"/>
      <c r="D106" s="107"/>
      <c r="E106" s="107"/>
      <c r="F106" s="107"/>
      <c r="G106" s="107"/>
      <c r="H106" s="107"/>
      <c r="I106" s="107"/>
      <c r="J106" s="108"/>
    </row>
    <row r="107" spans="1:12" ht="24.95" customHeight="1" x14ac:dyDescent="0.2">
      <c r="A107" s="1" t="s">
        <v>51</v>
      </c>
      <c r="B107" s="1" t="s">
        <v>34</v>
      </c>
      <c r="C107" s="66">
        <v>610929</v>
      </c>
      <c r="D107" s="67"/>
      <c r="E107" s="66"/>
      <c r="F107" s="67"/>
      <c r="G107" s="67"/>
      <c r="H107" s="60"/>
      <c r="I107" s="60">
        <v>650</v>
      </c>
      <c r="J107" s="66">
        <f t="shared" ref="J107:J118" si="16">C107+H107-I107</f>
        <v>610279</v>
      </c>
    </row>
    <row r="108" spans="1:12" ht="24.95" hidden="1" customHeight="1" x14ac:dyDescent="0.2">
      <c r="A108" s="1" t="s">
        <v>54</v>
      </c>
      <c r="B108" s="2" t="s">
        <v>27</v>
      </c>
      <c r="C108" s="66"/>
      <c r="D108" s="66"/>
      <c r="E108" s="66"/>
      <c r="F108" s="66"/>
      <c r="G108" s="66"/>
      <c r="H108" s="60"/>
      <c r="I108" s="60"/>
      <c r="J108" s="66">
        <f t="shared" si="16"/>
        <v>0</v>
      </c>
    </row>
    <row r="109" spans="1:12" ht="24.95" customHeight="1" x14ac:dyDescent="0.2">
      <c r="A109" s="1" t="s">
        <v>55</v>
      </c>
      <c r="B109" s="2" t="s">
        <v>56</v>
      </c>
      <c r="C109" s="66">
        <v>4000</v>
      </c>
      <c r="D109" s="66"/>
      <c r="E109" s="66"/>
      <c r="F109" s="66"/>
      <c r="G109" s="66"/>
      <c r="H109" s="60"/>
      <c r="I109" s="60"/>
      <c r="J109" s="66">
        <f t="shared" si="16"/>
        <v>4000</v>
      </c>
    </row>
    <row r="110" spans="1:12" ht="24.95" customHeight="1" x14ac:dyDescent="0.2">
      <c r="A110" s="1" t="s">
        <v>52</v>
      </c>
      <c r="B110" s="1" t="s">
        <v>53</v>
      </c>
      <c r="C110" s="66">
        <v>5000</v>
      </c>
      <c r="D110" s="66"/>
      <c r="E110" s="66"/>
      <c r="F110" s="66"/>
      <c r="G110" s="66"/>
      <c r="H110" s="60"/>
      <c r="I110" s="60"/>
      <c r="J110" s="66">
        <f t="shared" si="16"/>
        <v>5000</v>
      </c>
    </row>
    <row r="111" spans="1:12" ht="24.95" customHeight="1" x14ac:dyDescent="0.2">
      <c r="A111" s="3" t="s">
        <v>8</v>
      </c>
      <c r="B111" s="2" t="s">
        <v>57</v>
      </c>
      <c r="C111" s="66">
        <v>88000</v>
      </c>
      <c r="D111" s="66"/>
      <c r="E111" s="66"/>
      <c r="F111" s="66"/>
      <c r="G111" s="66"/>
      <c r="H111" s="60">
        <v>300</v>
      </c>
      <c r="I111" s="60"/>
      <c r="J111" s="66">
        <f t="shared" si="16"/>
        <v>88300</v>
      </c>
    </row>
    <row r="112" spans="1:12" ht="24.95" hidden="1" customHeight="1" x14ac:dyDescent="0.2">
      <c r="A112" s="3" t="s">
        <v>9</v>
      </c>
      <c r="B112" s="2" t="s">
        <v>39</v>
      </c>
      <c r="C112" s="66"/>
      <c r="D112" s="66"/>
      <c r="E112" s="66"/>
      <c r="F112" s="66"/>
      <c r="G112" s="66"/>
      <c r="H112" s="60"/>
      <c r="I112" s="60"/>
      <c r="J112" s="66">
        <f t="shared" si="16"/>
        <v>0</v>
      </c>
    </row>
    <row r="113" spans="1:13" ht="24.95" hidden="1" customHeight="1" x14ac:dyDescent="0.2">
      <c r="A113" s="1" t="s">
        <v>16</v>
      </c>
      <c r="B113" s="2" t="s">
        <v>41</v>
      </c>
      <c r="C113" s="66"/>
      <c r="D113" s="66"/>
      <c r="E113" s="66"/>
      <c r="F113" s="66"/>
      <c r="G113" s="66"/>
      <c r="H113" s="60"/>
      <c r="I113" s="60"/>
      <c r="J113" s="66">
        <f t="shared" si="16"/>
        <v>0</v>
      </c>
    </row>
    <row r="114" spans="1:13" ht="24.95" hidden="1" customHeight="1" x14ac:dyDescent="0.2">
      <c r="A114" s="3" t="s">
        <v>17</v>
      </c>
      <c r="B114" s="2" t="s">
        <v>58</v>
      </c>
      <c r="C114" s="66"/>
      <c r="D114" s="66"/>
      <c r="E114" s="66"/>
      <c r="F114" s="66"/>
      <c r="G114" s="66"/>
      <c r="H114" s="60"/>
      <c r="I114" s="60"/>
      <c r="J114" s="66">
        <f t="shared" si="16"/>
        <v>0</v>
      </c>
    </row>
    <row r="115" spans="1:13" ht="24.95" hidden="1" customHeight="1" x14ac:dyDescent="0.2">
      <c r="A115" s="3" t="s">
        <v>59</v>
      </c>
      <c r="B115" s="2" t="s">
        <v>60</v>
      </c>
      <c r="C115" s="66"/>
      <c r="D115" s="66"/>
      <c r="E115" s="66"/>
      <c r="F115" s="66"/>
      <c r="G115" s="66"/>
      <c r="H115" s="60"/>
      <c r="I115" s="60"/>
      <c r="J115" s="66">
        <f t="shared" si="16"/>
        <v>0</v>
      </c>
    </row>
    <row r="116" spans="1:13" ht="24.95" customHeight="1" x14ac:dyDescent="0.2">
      <c r="A116" s="1" t="s">
        <v>18</v>
      </c>
      <c r="B116" s="2" t="s">
        <v>36</v>
      </c>
      <c r="C116" s="66">
        <v>40000</v>
      </c>
      <c r="D116" s="66"/>
      <c r="E116" s="66"/>
      <c r="F116" s="66"/>
      <c r="G116" s="66"/>
      <c r="H116" s="60">
        <v>150</v>
      </c>
      <c r="I116" s="60"/>
      <c r="J116" s="66">
        <f t="shared" si="16"/>
        <v>40150</v>
      </c>
    </row>
    <row r="117" spans="1:13" ht="24.95" customHeight="1" x14ac:dyDescent="0.2">
      <c r="A117" s="3" t="s">
        <v>11</v>
      </c>
      <c r="B117" s="2" t="s">
        <v>23</v>
      </c>
      <c r="C117" s="66">
        <v>56000</v>
      </c>
      <c r="D117" s="66"/>
      <c r="E117" s="66"/>
      <c r="F117" s="66"/>
      <c r="G117" s="66"/>
      <c r="H117" s="60">
        <v>200</v>
      </c>
      <c r="I117" s="60"/>
      <c r="J117" s="66">
        <f t="shared" si="16"/>
        <v>56200</v>
      </c>
    </row>
    <row r="118" spans="1:13" ht="24.95" hidden="1" customHeight="1" x14ac:dyDescent="0.2">
      <c r="A118" s="3" t="s">
        <v>61</v>
      </c>
      <c r="B118" s="3" t="s">
        <v>32</v>
      </c>
      <c r="C118" s="66"/>
      <c r="D118" s="66"/>
      <c r="E118" s="66"/>
      <c r="F118" s="66"/>
      <c r="G118" s="66"/>
      <c r="H118" s="60"/>
      <c r="I118" s="75"/>
      <c r="J118" s="66">
        <f t="shared" si="16"/>
        <v>0</v>
      </c>
    </row>
    <row r="119" spans="1:13" ht="24.95" customHeight="1" x14ac:dyDescent="0.2">
      <c r="A119" s="104"/>
      <c r="B119" s="105"/>
      <c r="C119" s="43">
        <f>C107+C109+C110+C111+C116+C117</f>
        <v>803929</v>
      </c>
      <c r="D119" s="43">
        <f t="shared" ref="D119:K119" si="17">D107+D109+D110+D111+D116+D117</f>
        <v>0</v>
      </c>
      <c r="E119" s="43">
        <f t="shared" si="17"/>
        <v>0</v>
      </c>
      <c r="F119" s="43">
        <f t="shared" si="17"/>
        <v>0</v>
      </c>
      <c r="G119" s="43">
        <f t="shared" si="17"/>
        <v>0</v>
      </c>
      <c r="H119" s="44">
        <f t="shared" si="17"/>
        <v>650</v>
      </c>
      <c r="I119" s="44">
        <f t="shared" si="17"/>
        <v>650</v>
      </c>
      <c r="J119" s="43">
        <f t="shared" si="17"/>
        <v>803929</v>
      </c>
      <c r="K119" s="43">
        <f t="shared" si="17"/>
        <v>0</v>
      </c>
      <c r="M119" s="13">
        <f>H119-I119</f>
        <v>0</v>
      </c>
    </row>
    <row r="120" spans="1:13" ht="24.95" hidden="1" customHeight="1" x14ac:dyDescent="0.2">
      <c r="A120" s="106" t="s">
        <v>63</v>
      </c>
      <c r="B120" s="107"/>
      <c r="C120" s="107"/>
      <c r="D120" s="107"/>
      <c r="E120" s="107"/>
      <c r="F120" s="107"/>
      <c r="G120" s="107"/>
      <c r="H120" s="107"/>
      <c r="I120" s="107"/>
      <c r="J120" s="108"/>
    </row>
    <row r="121" spans="1:13" ht="24.95" hidden="1" customHeight="1" x14ac:dyDescent="0.2">
      <c r="A121" s="1" t="s">
        <v>51</v>
      </c>
      <c r="B121" s="1" t="s">
        <v>34</v>
      </c>
      <c r="C121" s="66"/>
      <c r="D121" s="67"/>
      <c r="E121" s="66"/>
      <c r="F121" s="67"/>
      <c r="G121" s="67"/>
      <c r="H121" s="60"/>
      <c r="I121" s="60"/>
      <c r="J121" s="66">
        <f t="shared" ref="J121:J132" si="18">C121+H121-I121</f>
        <v>0</v>
      </c>
    </row>
    <row r="122" spans="1:13" ht="24.95" hidden="1" customHeight="1" x14ac:dyDescent="0.2">
      <c r="A122" s="1" t="s">
        <v>54</v>
      </c>
      <c r="B122" s="2" t="s">
        <v>27</v>
      </c>
      <c r="C122" s="66"/>
      <c r="D122" s="66"/>
      <c r="E122" s="66"/>
      <c r="F122" s="66"/>
      <c r="G122" s="66"/>
      <c r="H122" s="60"/>
      <c r="I122" s="60"/>
      <c r="J122" s="66">
        <f t="shared" si="18"/>
        <v>0</v>
      </c>
    </row>
    <row r="123" spans="1:13" ht="24.95" hidden="1" customHeight="1" x14ac:dyDescent="0.2">
      <c r="A123" s="1" t="s">
        <v>55</v>
      </c>
      <c r="B123" s="2" t="s">
        <v>56</v>
      </c>
      <c r="C123" s="66"/>
      <c r="D123" s="66"/>
      <c r="E123" s="66"/>
      <c r="F123" s="66"/>
      <c r="G123" s="66"/>
      <c r="H123" s="60"/>
      <c r="I123" s="60"/>
      <c r="J123" s="66">
        <f t="shared" si="18"/>
        <v>0</v>
      </c>
    </row>
    <row r="124" spans="1:13" ht="24.95" hidden="1" customHeight="1" x14ac:dyDescent="0.2">
      <c r="A124" s="1" t="s">
        <v>52</v>
      </c>
      <c r="B124" s="1" t="s">
        <v>53</v>
      </c>
      <c r="C124" s="66"/>
      <c r="D124" s="66"/>
      <c r="E124" s="66"/>
      <c r="F124" s="66"/>
      <c r="G124" s="66"/>
      <c r="H124" s="60"/>
      <c r="I124" s="60"/>
      <c r="J124" s="66">
        <f t="shared" si="18"/>
        <v>0</v>
      </c>
    </row>
    <row r="125" spans="1:13" ht="24.95" hidden="1" customHeight="1" x14ac:dyDescent="0.2">
      <c r="A125" s="3" t="s">
        <v>8</v>
      </c>
      <c r="B125" s="2" t="s">
        <v>57</v>
      </c>
      <c r="C125" s="66"/>
      <c r="D125" s="66"/>
      <c r="E125" s="66"/>
      <c r="F125" s="66"/>
      <c r="G125" s="66"/>
      <c r="H125" s="60"/>
      <c r="I125" s="60"/>
      <c r="J125" s="66">
        <f t="shared" si="18"/>
        <v>0</v>
      </c>
    </row>
    <row r="126" spans="1:13" ht="24.95" hidden="1" customHeight="1" x14ac:dyDescent="0.2">
      <c r="A126" s="3" t="s">
        <v>9</v>
      </c>
      <c r="B126" s="2" t="s">
        <v>39</v>
      </c>
      <c r="C126" s="66"/>
      <c r="D126" s="66"/>
      <c r="E126" s="66"/>
      <c r="F126" s="66"/>
      <c r="G126" s="66"/>
      <c r="H126" s="60"/>
      <c r="I126" s="60"/>
      <c r="J126" s="66">
        <f t="shared" si="18"/>
        <v>0</v>
      </c>
    </row>
    <row r="127" spans="1:13" ht="24.95" hidden="1" customHeight="1" x14ac:dyDescent="0.2">
      <c r="A127" s="1" t="s">
        <v>16</v>
      </c>
      <c r="B127" s="2" t="s">
        <v>41</v>
      </c>
      <c r="C127" s="66"/>
      <c r="D127" s="66"/>
      <c r="E127" s="66"/>
      <c r="F127" s="66"/>
      <c r="G127" s="66"/>
      <c r="H127" s="60"/>
      <c r="I127" s="60"/>
      <c r="J127" s="66">
        <f t="shared" si="18"/>
        <v>0</v>
      </c>
    </row>
    <row r="128" spans="1:13" ht="24.95" hidden="1" customHeight="1" x14ac:dyDescent="0.2">
      <c r="A128" s="3" t="s">
        <v>17</v>
      </c>
      <c r="B128" s="2" t="s">
        <v>58</v>
      </c>
      <c r="C128" s="66"/>
      <c r="D128" s="66"/>
      <c r="E128" s="66"/>
      <c r="F128" s="66"/>
      <c r="G128" s="66"/>
      <c r="H128" s="60"/>
      <c r="I128" s="60"/>
      <c r="J128" s="66">
        <f t="shared" si="18"/>
        <v>0</v>
      </c>
    </row>
    <row r="129" spans="1:10" ht="24.95" hidden="1" customHeight="1" x14ac:dyDescent="0.2">
      <c r="A129" s="3" t="s">
        <v>59</v>
      </c>
      <c r="B129" s="2" t="s">
        <v>60</v>
      </c>
      <c r="C129" s="66"/>
      <c r="D129" s="66"/>
      <c r="E129" s="66"/>
      <c r="F129" s="66"/>
      <c r="G129" s="66"/>
      <c r="H129" s="60"/>
      <c r="I129" s="60"/>
      <c r="J129" s="66">
        <f t="shared" si="18"/>
        <v>0</v>
      </c>
    </row>
    <row r="130" spans="1:10" ht="24.95" hidden="1" customHeight="1" x14ac:dyDescent="0.2">
      <c r="A130" s="1" t="s">
        <v>18</v>
      </c>
      <c r="B130" s="2" t="s">
        <v>36</v>
      </c>
      <c r="C130" s="66"/>
      <c r="D130" s="66"/>
      <c r="E130" s="66"/>
      <c r="F130" s="66"/>
      <c r="G130" s="66"/>
      <c r="H130" s="60"/>
      <c r="I130" s="60"/>
      <c r="J130" s="66">
        <f t="shared" si="18"/>
        <v>0</v>
      </c>
    </row>
    <row r="131" spans="1:10" ht="24.95" hidden="1" customHeight="1" x14ac:dyDescent="0.2">
      <c r="A131" s="3" t="s">
        <v>11</v>
      </c>
      <c r="B131" s="2" t="s">
        <v>23</v>
      </c>
      <c r="C131" s="66"/>
      <c r="D131" s="66"/>
      <c r="E131" s="66"/>
      <c r="F131" s="66"/>
      <c r="G131" s="66"/>
      <c r="H131" s="60"/>
      <c r="I131" s="60"/>
      <c r="J131" s="66">
        <f t="shared" si="18"/>
        <v>0</v>
      </c>
    </row>
    <row r="132" spans="1:10" ht="24.95" hidden="1" customHeight="1" x14ac:dyDescent="0.2">
      <c r="A132" s="3" t="s">
        <v>61</v>
      </c>
      <c r="B132" s="3" t="s">
        <v>32</v>
      </c>
      <c r="C132" s="66"/>
      <c r="D132" s="66"/>
      <c r="E132" s="66"/>
      <c r="F132" s="66"/>
      <c r="G132" s="66"/>
      <c r="H132" s="60"/>
      <c r="I132" s="60"/>
      <c r="J132" s="66">
        <f t="shared" si="18"/>
        <v>0</v>
      </c>
    </row>
    <row r="133" spans="1:10" ht="24.95" hidden="1" customHeight="1" x14ac:dyDescent="0.2">
      <c r="A133" s="104"/>
      <c r="B133" s="105"/>
      <c r="C133" s="43">
        <f>C121+C124+C125+C130+C131</f>
        <v>0</v>
      </c>
      <c r="D133" s="43">
        <f t="shared" ref="D133:J133" si="19">D121+D124+D125+D130+D131</f>
        <v>0</v>
      </c>
      <c r="E133" s="43">
        <f t="shared" si="19"/>
        <v>0</v>
      </c>
      <c r="F133" s="43">
        <f t="shared" si="19"/>
        <v>0</v>
      </c>
      <c r="G133" s="43">
        <f t="shared" si="19"/>
        <v>0</v>
      </c>
      <c r="H133" s="44">
        <f t="shared" si="19"/>
        <v>0</v>
      </c>
      <c r="I133" s="44">
        <f t="shared" si="19"/>
        <v>0</v>
      </c>
      <c r="J133" s="43">
        <f t="shared" si="19"/>
        <v>0</v>
      </c>
    </row>
    <row r="134" spans="1:10" ht="24.95" hidden="1" customHeight="1" x14ac:dyDescent="0.2">
      <c r="A134" s="106" t="s">
        <v>47</v>
      </c>
      <c r="B134" s="107"/>
      <c r="C134" s="107"/>
      <c r="D134" s="107"/>
      <c r="E134" s="107"/>
      <c r="F134" s="107"/>
      <c r="G134" s="107"/>
      <c r="H134" s="107"/>
      <c r="I134" s="107"/>
      <c r="J134" s="108"/>
    </row>
    <row r="135" spans="1:10" ht="24.95" hidden="1" customHeight="1" x14ac:dyDescent="0.2">
      <c r="A135" s="27"/>
      <c r="B135" s="76"/>
      <c r="C135" s="66"/>
      <c r="D135" s="67"/>
      <c r="E135" s="66"/>
      <c r="F135" s="67"/>
      <c r="G135" s="67"/>
      <c r="H135" s="60"/>
      <c r="I135" s="60"/>
      <c r="J135" s="66">
        <f t="shared" ref="J135:J140" si="20">C135+H135-I135</f>
        <v>0</v>
      </c>
    </row>
    <row r="136" spans="1:10" ht="24.95" hidden="1" customHeight="1" x14ac:dyDescent="0.2">
      <c r="A136" s="27"/>
      <c r="B136" s="46"/>
      <c r="C136" s="66"/>
      <c r="D136" s="67"/>
      <c r="E136" s="66"/>
      <c r="F136" s="67"/>
      <c r="G136" s="67"/>
      <c r="H136" s="60"/>
      <c r="I136" s="60"/>
      <c r="J136" s="66">
        <f t="shared" si="20"/>
        <v>0</v>
      </c>
    </row>
    <row r="137" spans="1:10" ht="24.95" hidden="1" customHeight="1" x14ac:dyDescent="0.2">
      <c r="A137" s="27"/>
      <c r="B137" s="76"/>
      <c r="C137" s="66"/>
      <c r="D137" s="67"/>
      <c r="E137" s="66"/>
      <c r="F137" s="67"/>
      <c r="G137" s="67"/>
      <c r="H137" s="60"/>
      <c r="I137" s="60"/>
      <c r="J137" s="66">
        <f t="shared" si="20"/>
        <v>0</v>
      </c>
    </row>
    <row r="138" spans="1:10" ht="24.95" hidden="1" customHeight="1" x14ac:dyDescent="0.2">
      <c r="A138" s="27"/>
      <c r="B138" s="46"/>
      <c r="C138" s="66"/>
      <c r="D138" s="67"/>
      <c r="E138" s="66"/>
      <c r="F138" s="66"/>
      <c r="G138" s="67"/>
      <c r="H138" s="60"/>
      <c r="I138" s="60"/>
      <c r="J138" s="66">
        <f t="shared" si="20"/>
        <v>0</v>
      </c>
    </row>
    <row r="139" spans="1:10" ht="24.95" hidden="1" customHeight="1" x14ac:dyDescent="0.2">
      <c r="A139" s="27"/>
      <c r="B139" s="46"/>
      <c r="C139" s="66"/>
      <c r="D139" s="67"/>
      <c r="E139" s="66"/>
      <c r="F139" s="66"/>
      <c r="G139" s="67"/>
      <c r="H139" s="60"/>
      <c r="I139" s="60"/>
      <c r="J139" s="66">
        <f t="shared" si="20"/>
        <v>0</v>
      </c>
    </row>
    <row r="140" spans="1:10" ht="24.95" hidden="1" customHeight="1" x14ac:dyDescent="0.2">
      <c r="A140" s="27"/>
      <c r="B140" s="46"/>
      <c r="C140" s="66"/>
      <c r="D140" s="67"/>
      <c r="E140" s="66"/>
      <c r="F140" s="66"/>
      <c r="G140" s="67"/>
      <c r="H140" s="60"/>
      <c r="I140" s="60"/>
      <c r="J140" s="66">
        <f t="shared" si="20"/>
        <v>0</v>
      </c>
    </row>
    <row r="141" spans="1:10" ht="24.95" hidden="1" customHeight="1" x14ac:dyDescent="0.2">
      <c r="A141" s="76"/>
      <c r="B141" s="76"/>
      <c r="C141" s="43">
        <f>SUM(C135:C140)</f>
        <v>0</v>
      </c>
      <c r="D141" s="43">
        <f t="shared" ref="D141:I141" si="21">SUM(D135:D139)</f>
        <v>0</v>
      </c>
      <c r="E141" s="43">
        <f t="shared" si="21"/>
        <v>0</v>
      </c>
      <c r="F141" s="43">
        <f t="shared" si="21"/>
        <v>0</v>
      </c>
      <c r="G141" s="43">
        <f t="shared" si="21"/>
        <v>0</v>
      </c>
      <c r="H141" s="44">
        <f>SUM(H135:H140)</f>
        <v>0</v>
      </c>
      <c r="I141" s="44">
        <f t="shared" si="21"/>
        <v>0</v>
      </c>
      <c r="J141" s="43">
        <f>SUM(J135:J140)</f>
        <v>0</v>
      </c>
    </row>
    <row r="142" spans="1:10" ht="24.95" hidden="1" customHeight="1" x14ac:dyDescent="0.2">
      <c r="A142" s="106" t="s">
        <v>49</v>
      </c>
      <c r="B142" s="107"/>
      <c r="C142" s="107"/>
      <c r="D142" s="107"/>
      <c r="E142" s="107"/>
      <c r="F142" s="107"/>
      <c r="G142" s="107"/>
      <c r="H142" s="107"/>
      <c r="I142" s="107"/>
      <c r="J142" s="108"/>
    </row>
    <row r="143" spans="1:10" ht="24.95" hidden="1" customHeight="1" x14ac:dyDescent="0.2">
      <c r="A143" s="27" t="s">
        <v>33</v>
      </c>
      <c r="B143" s="76" t="s">
        <v>34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24.95" hidden="1" customHeight="1" x14ac:dyDescent="0.2">
      <c r="A144" s="27" t="s">
        <v>8</v>
      </c>
      <c r="B144" s="76" t="s">
        <v>35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24.95" hidden="1" customHeight="1" x14ac:dyDescent="0.2">
      <c r="A145" s="27" t="s">
        <v>10</v>
      </c>
      <c r="B145" s="46" t="s">
        <v>36</v>
      </c>
      <c r="C145" s="66"/>
      <c r="D145" s="67"/>
      <c r="E145" s="66"/>
      <c r="F145" s="66"/>
      <c r="G145" s="67"/>
      <c r="H145" s="60"/>
      <c r="I145" s="60"/>
      <c r="J145" s="66">
        <f>C145+H145-I145</f>
        <v>0</v>
      </c>
    </row>
    <row r="146" spans="1:10" ht="24.95" hidden="1" customHeight="1" x14ac:dyDescent="0.2">
      <c r="A146" s="27" t="s">
        <v>11</v>
      </c>
      <c r="B146" s="46" t="s">
        <v>23</v>
      </c>
      <c r="C146" s="66"/>
      <c r="D146" s="67"/>
      <c r="E146" s="66"/>
      <c r="F146" s="66"/>
      <c r="G146" s="67"/>
      <c r="H146" s="60"/>
      <c r="I146" s="60"/>
      <c r="J146" s="66">
        <f>C146+H146-I146</f>
        <v>0</v>
      </c>
    </row>
    <row r="147" spans="1:10" ht="24.95" hidden="1" customHeight="1" x14ac:dyDescent="0.2">
      <c r="A147" s="76"/>
      <c r="B147" s="76"/>
      <c r="C147" s="43">
        <f t="shared" ref="C147:J147" si="22">SUM(C143:C146)</f>
        <v>0</v>
      </c>
      <c r="D147" s="43">
        <f t="shared" si="22"/>
        <v>0</v>
      </c>
      <c r="E147" s="43">
        <f t="shared" si="22"/>
        <v>0</v>
      </c>
      <c r="F147" s="43">
        <f t="shared" si="22"/>
        <v>0</v>
      </c>
      <c r="G147" s="43">
        <f t="shared" si="22"/>
        <v>0</v>
      </c>
      <c r="H147" s="44">
        <f t="shared" si="22"/>
        <v>0</v>
      </c>
      <c r="I147" s="44">
        <f t="shared" si="22"/>
        <v>0</v>
      </c>
      <c r="J147" s="43">
        <f t="shared" si="22"/>
        <v>0</v>
      </c>
    </row>
    <row r="148" spans="1:10" ht="24.95" hidden="1" customHeight="1" x14ac:dyDescent="0.2">
      <c r="A148" s="101" t="s">
        <v>68</v>
      </c>
      <c r="B148" s="102"/>
      <c r="C148" s="102"/>
      <c r="D148" s="102"/>
      <c r="E148" s="102"/>
      <c r="F148" s="102"/>
      <c r="G148" s="102"/>
      <c r="H148" s="102"/>
      <c r="I148" s="102"/>
      <c r="J148" s="103"/>
    </row>
    <row r="149" spans="1:10" ht="24.95" hidden="1" customHeight="1" x14ac:dyDescent="0.2">
      <c r="A149" s="27" t="s">
        <v>51</v>
      </c>
      <c r="B149" s="76" t="s">
        <v>34</v>
      </c>
      <c r="C149" s="66"/>
      <c r="D149" s="67"/>
      <c r="E149" s="66"/>
      <c r="F149" s="67"/>
      <c r="G149" s="67"/>
      <c r="H149" s="60"/>
      <c r="I149" s="60"/>
      <c r="J149" s="66">
        <f>C149+H149-I149</f>
        <v>0</v>
      </c>
    </row>
    <row r="150" spans="1:10" ht="24.95" hidden="1" customHeight="1" x14ac:dyDescent="0.2">
      <c r="A150" s="27" t="s">
        <v>54</v>
      </c>
      <c r="B150" s="46" t="s">
        <v>27</v>
      </c>
      <c r="C150" s="66"/>
      <c r="D150" s="67"/>
      <c r="E150" s="66"/>
      <c r="F150" s="67"/>
      <c r="G150" s="67"/>
      <c r="H150" s="60"/>
      <c r="I150" s="60"/>
      <c r="J150" s="66">
        <f>C150+H150-I150</f>
        <v>0</v>
      </c>
    </row>
    <row r="151" spans="1:10" ht="24.95" hidden="1" customHeight="1" x14ac:dyDescent="0.2">
      <c r="A151" s="27" t="s">
        <v>52</v>
      </c>
      <c r="B151" s="76" t="s">
        <v>53</v>
      </c>
      <c r="C151" s="66"/>
      <c r="D151" s="67"/>
      <c r="E151" s="66"/>
      <c r="F151" s="67"/>
      <c r="G151" s="67"/>
      <c r="H151" s="60"/>
      <c r="I151" s="60"/>
      <c r="J151" s="66">
        <f>C151+H151-I151</f>
        <v>0</v>
      </c>
    </row>
    <row r="152" spans="1:10" ht="24.95" hidden="1" customHeight="1" x14ac:dyDescent="0.2">
      <c r="A152" s="27" t="s">
        <v>8</v>
      </c>
      <c r="B152" s="46" t="s">
        <v>57</v>
      </c>
      <c r="C152" s="66"/>
      <c r="D152" s="67"/>
      <c r="E152" s="66"/>
      <c r="F152" s="67"/>
      <c r="G152" s="67"/>
      <c r="H152" s="60"/>
      <c r="I152" s="60"/>
      <c r="J152" s="66">
        <f t="shared" ref="J152:J153" si="23">C152+H152-I152</f>
        <v>0</v>
      </c>
    </row>
    <row r="153" spans="1:10" ht="24.95" hidden="1" customHeight="1" x14ac:dyDescent="0.2">
      <c r="A153" s="27" t="s">
        <v>18</v>
      </c>
      <c r="B153" s="46" t="s">
        <v>36</v>
      </c>
      <c r="C153" s="66"/>
      <c r="D153" s="67"/>
      <c r="E153" s="66"/>
      <c r="F153" s="67"/>
      <c r="G153" s="67"/>
      <c r="H153" s="60"/>
      <c r="I153" s="60"/>
      <c r="J153" s="66">
        <f t="shared" si="23"/>
        <v>0</v>
      </c>
    </row>
    <row r="154" spans="1:10" ht="24.95" hidden="1" customHeight="1" x14ac:dyDescent="0.2">
      <c r="A154" s="27" t="s">
        <v>11</v>
      </c>
      <c r="B154" s="46" t="s">
        <v>23</v>
      </c>
      <c r="C154" s="66"/>
      <c r="D154" s="67"/>
      <c r="E154" s="66"/>
      <c r="F154" s="66"/>
      <c r="G154" s="67"/>
      <c r="H154" s="60"/>
      <c r="I154" s="60"/>
      <c r="J154" s="66">
        <f>C154+H154-I154</f>
        <v>0</v>
      </c>
    </row>
    <row r="155" spans="1:10" ht="24.95" hidden="1" customHeight="1" x14ac:dyDescent="0.2">
      <c r="A155" s="76"/>
      <c r="B155" s="76"/>
      <c r="C155" s="43">
        <f t="shared" ref="C155:J155" si="24">SUM(C149:C154)</f>
        <v>0</v>
      </c>
      <c r="D155" s="43">
        <f t="shared" si="24"/>
        <v>0</v>
      </c>
      <c r="E155" s="43">
        <f t="shared" si="24"/>
        <v>0</v>
      </c>
      <c r="F155" s="43">
        <f t="shared" si="24"/>
        <v>0</v>
      </c>
      <c r="G155" s="43">
        <f t="shared" si="24"/>
        <v>0</v>
      </c>
      <c r="H155" s="44">
        <f t="shared" si="24"/>
        <v>0</v>
      </c>
      <c r="I155" s="44">
        <f t="shared" si="24"/>
        <v>0</v>
      </c>
      <c r="J155" s="43">
        <f t="shared" si="24"/>
        <v>0</v>
      </c>
    </row>
    <row r="156" spans="1:10" ht="24.95" customHeight="1" x14ac:dyDescent="0.2">
      <c r="A156" s="101" t="s">
        <v>63</v>
      </c>
      <c r="B156" s="102"/>
      <c r="C156" s="102"/>
      <c r="D156" s="102"/>
      <c r="E156" s="102"/>
      <c r="F156" s="102"/>
      <c r="G156" s="102"/>
      <c r="H156" s="102"/>
      <c r="I156" s="102"/>
      <c r="J156" s="103"/>
    </row>
    <row r="157" spans="1:10" ht="24.95" customHeight="1" x14ac:dyDescent="0.2">
      <c r="A157" s="27" t="s">
        <v>51</v>
      </c>
      <c r="B157" s="76" t="s">
        <v>34</v>
      </c>
      <c r="C157" s="69">
        <v>10000</v>
      </c>
      <c r="D157" s="70"/>
      <c r="E157" s="69"/>
      <c r="F157" s="70"/>
      <c r="G157" s="70"/>
      <c r="H157" s="72"/>
      <c r="I157" s="72">
        <v>100</v>
      </c>
      <c r="J157" s="69">
        <f>C157+H157-I157</f>
        <v>9900</v>
      </c>
    </row>
    <row r="158" spans="1:10" ht="24.95" customHeight="1" x14ac:dyDescent="0.2">
      <c r="A158" s="77" t="s">
        <v>52</v>
      </c>
      <c r="B158" s="77" t="s">
        <v>53</v>
      </c>
      <c r="C158" s="69">
        <v>0</v>
      </c>
      <c r="D158" s="70"/>
      <c r="E158" s="69"/>
      <c r="F158" s="70"/>
      <c r="G158" s="70"/>
      <c r="H158" s="72">
        <v>100</v>
      </c>
      <c r="I158" s="72"/>
      <c r="J158" s="69">
        <f>C158+H158-I158</f>
        <v>100</v>
      </c>
    </row>
    <row r="159" spans="1:10" ht="24.95" customHeight="1" x14ac:dyDescent="0.2">
      <c r="A159" s="27" t="s">
        <v>8</v>
      </c>
      <c r="B159" s="78" t="s">
        <v>57</v>
      </c>
      <c r="C159" s="69">
        <v>1000</v>
      </c>
      <c r="D159" s="70"/>
      <c r="E159" s="69"/>
      <c r="F159" s="69"/>
      <c r="G159" s="70"/>
      <c r="H159" s="72"/>
      <c r="I159" s="72"/>
      <c r="J159" s="69">
        <f>C159+H159-I159</f>
        <v>1000</v>
      </c>
    </row>
    <row r="160" spans="1:10" ht="24.95" customHeight="1" x14ac:dyDescent="0.2">
      <c r="A160" s="27" t="s">
        <v>18</v>
      </c>
      <c r="B160" s="46" t="s">
        <v>36</v>
      </c>
      <c r="C160" s="69">
        <v>1000</v>
      </c>
      <c r="D160" s="70"/>
      <c r="E160" s="69"/>
      <c r="F160" s="69"/>
      <c r="G160" s="70"/>
      <c r="H160" s="72"/>
      <c r="I160" s="72"/>
      <c r="J160" s="69">
        <f>C160+H160-I160</f>
        <v>1000</v>
      </c>
    </row>
    <row r="161" spans="1:10" ht="24.95" customHeight="1" x14ac:dyDescent="0.2">
      <c r="A161" s="27" t="s">
        <v>11</v>
      </c>
      <c r="B161" s="46" t="s">
        <v>23</v>
      </c>
      <c r="C161" s="69">
        <v>1000</v>
      </c>
      <c r="D161" s="70"/>
      <c r="E161" s="69"/>
      <c r="F161" s="69"/>
      <c r="G161" s="70"/>
      <c r="H161" s="72"/>
      <c r="I161" s="72"/>
      <c r="J161" s="69">
        <f>C161+H161-I161</f>
        <v>1000</v>
      </c>
    </row>
    <row r="162" spans="1:10" ht="24.95" customHeight="1" x14ac:dyDescent="0.2">
      <c r="A162" s="27"/>
      <c r="B162" s="46"/>
      <c r="C162" s="20">
        <f>SUM(C157:C161)</f>
        <v>13000</v>
      </c>
      <c r="D162" s="20">
        <f t="shared" ref="D162:I162" si="25">SUM(D157:D160)</f>
        <v>0</v>
      </c>
      <c r="E162" s="20">
        <f t="shared" si="25"/>
        <v>0</v>
      </c>
      <c r="F162" s="20">
        <f t="shared" si="25"/>
        <v>0</v>
      </c>
      <c r="G162" s="20">
        <f t="shared" si="25"/>
        <v>0</v>
      </c>
      <c r="H162" s="21">
        <f>SUM(H157:H161)</f>
        <v>100</v>
      </c>
      <c r="I162" s="21">
        <f t="shared" si="25"/>
        <v>100</v>
      </c>
      <c r="J162" s="20">
        <f>SUM(J157:J161)</f>
        <v>13000</v>
      </c>
    </row>
    <row r="163" spans="1:10" ht="24.95" hidden="1" customHeight="1" x14ac:dyDescent="0.2">
      <c r="A163" s="114" t="s">
        <v>21</v>
      </c>
      <c r="B163" s="115"/>
      <c r="C163" s="115"/>
      <c r="D163" s="115"/>
      <c r="E163" s="115"/>
      <c r="F163" s="115"/>
      <c r="G163" s="115"/>
      <c r="H163" s="115"/>
      <c r="I163" s="115"/>
      <c r="J163" s="116"/>
    </row>
    <row r="164" spans="1:10" ht="24.95" hidden="1" customHeight="1" x14ac:dyDescent="0.2">
      <c r="A164" s="79"/>
      <c r="B164" s="79"/>
      <c r="C164" s="69"/>
      <c r="D164" s="70"/>
      <c r="E164" s="69"/>
      <c r="F164" s="70"/>
      <c r="G164" s="70"/>
      <c r="H164" s="71"/>
      <c r="I164" s="71"/>
      <c r="J164" s="69">
        <f t="shared" ref="J164:J177" si="26">C164+H164-I164</f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6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6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70"/>
      <c r="G167" s="70"/>
      <c r="H167" s="71"/>
      <c r="I167" s="71"/>
      <c r="J167" s="69">
        <f t="shared" si="26"/>
        <v>0</v>
      </c>
    </row>
    <row r="168" spans="1:10" ht="24.95" hidden="1" customHeight="1" x14ac:dyDescent="0.2">
      <c r="A168" s="79"/>
      <c r="B168" s="79"/>
      <c r="C168" s="69"/>
      <c r="D168" s="70"/>
      <c r="E168" s="69"/>
      <c r="F168" s="70"/>
      <c r="G168" s="70"/>
      <c r="H168" s="71"/>
      <c r="I168" s="71"/>
      <c r="J168" s="69">
        <f t="shared" si="26"/>
        <v>0</v>
      </c>
    </row>
    <row r="169" spans="1:10" ht="24.95" hidden="1" customHeight="1" x14ac:dyDescent="0.2">
      <c r="A169" s="79"/>
      <c r="B169" s="79"/>
      <c r="C169" s="69"/>
      <c r="D169" s="70"/>
      <c r="E169" s="69"/>
      <c r="F169" s="70"/>
      <c r="G169" s="70"/>
      <c r="H169" s="71"/>
      <c r="I169" s="71"/>
      <c r="J169" s="69">
        <f t="shared" si="26"/>
        <v>0</v>
      </c>
    </row>
    <row r="170" spans="1:10" ht="24.95" hidden="1" customHeight="1" x14ac:dyDescent="0.2">
      <c r="A170" s="79"/>
      <c r="B170" s="79"/>
      <c r="C170" s="69"/>
      <c r="D170" s="70"/>
      <c r="E170" s="69"/>
      <c r="F170" s="70"/>
      <c r="G170" s="70"/>
      <c r="H170" s="71"/>
      <c r="I170" s="71"/>
      <c r="J170" s="69">
        <f t="shared" si="26"/>
        <v>0</v>
      </c>
    </row>
    <row r="171" spans="1:10" ht="24.95" hidden="1" customHeight="1" x14ac:dyDescent="0.2">
      <c r="A171" s="79"/>
      <c r="B171" s="79"/>
      <c r="C171" s="69"/>
      <c r="D171" s="70"/>
      <c r="E171" s="69"/>
      <c r="F171" s="70"/>
      <c r="G171" s="70"/>
      <c r="H171" s="71"/>
      <c r="I171" s="71"/>
      <c r="J171" s="69">
        <f t="shared" si="26"/>
        <v>0</v>
      </c>
    </row>
    <row r="172" spans="1:10" ht="24.95" hidden="1" customHeight="1" x14ac:dyDescent="0.2">
      <c r="A172" s="79"/>
      <c r="B172" s="79"/>
      <c r="C172" s="69"/>
      <c r="D172" s="70"/>
      <c r="E172" s="69"/>
      <c r="F172" s="70"/>
      <c r="G172" s="70"/>
      <c r="H172" s="71"/>
      <c r="I172" s="71"/>
      <c r="J172" s="69">
        <f t="shared" si="26"/>
        <v>0</v>
      </c>
    </row>
    <row r="173" spans="1:10" ht="24.95" hidden="1" customHeight="1" x14ac:dyDescent="0.2">
      <c r="A173" s="79"/>
      <c r="B173" s="79"/>
      <c r="C173" s="69"/>
      <c r="D173" s="70"/>
      <c r="E173" s="69"/>
      <c r="F173" s="69"/>
      <c r="G173" s="70"/>
      <c r="H173" s="71"/>
      <c r="I173" s="71"/>
      <c r="J173" s="69">
        <f t="shared" si="26"/>
        <v>0</v>
      </c>
    </row>
    <row r="174" spans="1:10" ht="24.95" hidden="1" customHeight="1" x14ac:dyDescent="0.2">
      <c r="A174" s="79"/>
      <c r="B174" s="79"/>
      <c r="C174" s="69"/>
      <c r="D174" s="70"/>
      <c r="E174" s="69"/>
      <c r="F174" s="69"/>
      <c r="G174" s="70"/>
      <c r="H174" s="71"/>
      <c r="I174" s="71"/>
      <c r="J174" s="69">
        <f t="shared" si="26"/>
        <v>0</v>
      </c>
    </row>
    <row r="175" spans="1:10" ht="24.95" hidden="1" customHeight="1" x14ac:dyDescent="0.2">
      <c r="A175" s="79"/>
      <c r="B175" s="79"/>
      <c r="C175" s="69"/>
      <c r="D175" s="70"/>
      <c r="E175" s="69"/>
      <c r="F175" s="70"/>
      <c r="G175" s="70"/>
      <c r="H175" s="71"/>
      <c r="I175" s="71"/>
      <c r="J175" s="69">
        <f t="shared" si="26"/>
        <v>0</v>
      </c>
    </row>
    <row r="176" spans="1:10" ht="24.95" hidden="1" customHeight="1" x14ac:dyDescent="0.2">
      <c r="A176" s="79"/>
      <c r="B176" s="79"/>
      <c r="C176" s="69"/>
      <c r="D176" s="70"/>
      <c r="E176" s="69"/>
      <c r="F176" s="70"/>
      <c r="G176" s="70"/>
      <c r="H176" s="71"/>
      <c r="I176" s="71"/>
      <c r="J176" s="69">
        <f t="shared" si="26"/>
        <v>0</v>
      </c>
    </row>
    <row r="177" spans="1:13" ht="24.95" hidden="1" customHeight="1" x14ac:dyDescent="0.2">
      <c r="A177" s="79"/>
      <c r="B177" s="79"/>
      <c r="C177" s="69"/>
      <c r="D177" s="70"/>
      <c r="E177" s="69"/>
      <c r="F177" s="70"/>
      <c r="G177" s="70"/>
      <c r="H177" s="71"/>
      <c r="I177" s="71"/>
      <c r="J177" s="69">
        <f t="shared" si="26"/>
        <v>0</v>
      </c>
    </row>
    <row r="178" spans="1:13" ht="24.95" hidden="1" customHeight="1" x14ac:dyDescent="0.2">
      <c r="A178" s="79"/>
      <c r="B178" s="79"/>
      <c r="C178" s="20">
        <f>SUM(C164:C177)</f>
        <v>0</v>
      </c>
      <c r="D178" s="20">
        <f t="shared" ref="D178:G178" si="27">SUM(D164:D175)</f>
        <v>0</v>
      </c>
      <c r="E178" s="20">
        <f t="shared" si="27"/>
        <v>0</v>
      </c>
      <c r="F178" s="20">
        <f t="shared" si="27"/>
        <v>0</v>
      </c>
      <c r="G178" s="20">
        <f t="shared" si="27"/>
        <v>0</v>
      </c>
      <c r="H178" s="21">
        <f>SUM(H164:H177)</f>
        <v>0</v>
      </c>
      <c r="I178" s="21">
        <f>SUM(I164:I177)</f>
        <v>0</v>
      </c>
      <c r="J178" s="20">
        <f>SUM(J164:J177)</f>
        <v>0</v>
      </c>
    </row>
    <row r="179" spans="1:13" ht="24.95" hidden="1" customHeight="1" x14ac:dyDescent="0.2">
      <c r="A179" s="101" t="s">
        <v>72</v>
      </c>
      <c r="B179" s="102"/>
      <c r="C179" s="102"/>
      <c r="D179" s="102"/>
      <c r="E179" s="102"/>
      <c r="F179" s="102"/>
      <c r="G179" s="102"/>
      <c r="H179" s="102"/>
      <c r="I179" s="102"/>
      <c r="J179" s="103"/>
    </row>
    <row r="180" spans="1:13" ht="24.95" hidden="1" customHeight="1" x14ac:dyDescent="0.2">
      <c r="A180" s="27" t="s">
        <v>51</v>
      </c>
      <c r="B180" s="76" t="s">
        <v>34</v>
      </c>
      <c r="C180" s="66"/>
      <c r="D180" s="67"/>
      <c r="E180" s="66"/>
      <c r="F180" s="67"/>
      <c r="G180" s="67"/>
      <c r="H180" s="60"/>
      <c r="I180" s="60"/>
      <c r="J180" s="66">
        <f>C180+H180-I180</f>
        <v>0</v>
      </c>
    </row>
    <row r="181" spans="1:13" ht="24.95" hidden="1" customHeight="1" x14ac:dyDescent="0.2">
      <c r="A181" s="79"/>
      <c r="B181" s="79"/>
      <c r="C181" s="20">
        <f>C180</f>
        <v>0</v>
      </c>
      <c r="D181" s="20">
        <f t="shared" ref="D181:J181" si="28">D180</f>
        <v>0</v>
      </c>
      <c r="E181" s="20">
        <f t="shared" si="28"/>
        <v>0</v>
      </c>
      <c r="F181" s="20">
        <f t="shared" si="28"/>
        <v>0</v>
      </c>
      <c r="G181" s="20">
        <f t="shared" si="28"/>
        <v>0</v>
      </c>
      <c r="H181" s="21">
        <f t="shared" si="28"/>
        <v>0</v>
      </c>
      <c r="I181" s="21">
        <f t="shared" si="28"/>
        <v>0</v>
      </c>
      <c r="J181" s="20">
        <f t="shared" si="28"/>
        <v>0</v>
      </c>
    </row>
    <row r="182" spans="1:13" ht="24.95" hidden="1" customHeight="1" x14ac:dyDescent="0.2">
      <c r="A182" s="101" t="s">
        <v>68</v>
      </c>
      <c r="B182" s="102"/>
      <c r="C182" s="102"/>
      <c r="D182" s="102"/>
      <c r="E182" s="102"/>
      <c r="F182" s="102"/>
      <c r="G182" s="102"/>
      <c r="H182" s="102"/>
      <c r="I182" s="102"/>
      <c r="J182" s="103"/>
    </row>
    <row r="183" spans="1:13" ht="24.95" hidden="1" customHeight="1" x14ac:dyDescent="0.2">
      <c r="A183" s="27" t="s">
        <v>51</v>
      </c>
      <c r="B183" s="76" t="s">
        <v>34</v>
      </c>
      <c r="C183" s="69"/>
      <c r="D183" s="70"/>
      <c r="E183" s="69"/>
      <c r="F183" s="70"/>
      <c r="G183" s="70"/>
      <c r="H183" s="71"/>
      <c r="I183" s="71"/>
      <c r="J183" s="69">
        <f>C183+H183-I183</f>
        <v>0</v>
      </c>
    </row>
    <row r="184" spans="1:13" ht="36.75" hidden="1" customHeight="1" x14ac:dyDescent="0.2">
      <c r="A184" s="1" t="s">
        <v>54</v>
      </c>
      <c r="B184" s="2" t="s">
        <v>27</v>
      </c>
      <c r="C184" s="69"/>
      <c r="D184" s="70"/>
      <c r="E184" s="69"/>
      <c r="F184" s="70"/>
      <c r="G184" s="70"/>
      <c r="H184" s="71"/>
      <c r="I184" s="71"/>
      <c r="J184" s="69">
        <f t="shared" ref="J184:J185" si="29">C184+H184-I184</f>
        <v>0</v>
      </c>
    </row>
    <row r="185" spans="1:13" ht="30.75" hidden="1" customHeight="1" x14ac:dyDescent="0.2">
      <c r="A185" s="1" t="s">
        <v>52</v>
      </c>
      <c r="B185" s="1" t="s">
        <v>53</v>
      </c>
      <c r="C185" s="69"/>
      <c r="D185" s="70"/>
      <c r="E185" s="69"/>
      <c r="F185" s="70"/>
      <c r="G185" s="70"/>
      <c r="H185" s="71"/>
      <c r="I185" s="71"/>
      <c r="J185" s="69">
        <f t="shared" si="29"/>
        <v>0</v>
      </c>
    </row>
    <row r="186" spans="1:13" ht="24.95" hidden="1" customHeight="1" x14ac:dyDescent="0.2">
      <c r="A186" s="27" t="s">
        <v>8</v>
      </c>
      <c r="B186" s="78" t="s">
        <v>57</v>
      </c>
      <c r="C186" s="69"/>
      <c r="D186" s="70"/>
      <c r="E186" s="69"/>
      <c r="F186" s="70"/>
      <c r="G186" s="70"/>
      <c r="H186" s="71"/>
      <c r="I186" s="71"/>
      <c r="J186" s="69">
        <f>C186+H186-I186</f>
        <v>0</v>
      </c>
    </row>
    <row r="187" spans="1:13" ht="24.95" hidden="1" customHeight="1" x14ac:dyDescent="0.2">
      <c r="A187" s="27" t="s">
        <v>18</v>
      </c>
      <c r="B187" s="46" t="s">
        <v>36</v>
      </c>
      <c r="C187" s="69"/>
      <c r="D187" s="70"/>
      <c r="E187" s="69"/>
      <c r="F187" s="70"/>
      <c r="G187" s="70"/>
      <c r="H187" s="71"/>
      <c r="I187" s="71"/>
      <c r="J187" s="69">
        <f>C187+H187-I187</f>
        <v>0</v>
      </c>
    </row>
    <row r="188" spans="1:13" ht="24.95" hidden="1" customHeight="1" x14ac:dyDescent="0.2">
      <c r="A188" s="27" t="s">
        <v>11</v>
      </c>
      <c r="B188" s="46" t="s">
        <v>23</v>
      </c>
      <c r="C188" s="69"/>
      <c r="D188" s="69"/>
      <c r="E188" s="69"/>
      <c r="F188" s="69"/>
      <c r="G188" s="69"/>
      <c r="H188" s="72"/>
      <c r="I188" s="72"/>
      <c r="J188" s="69">
        <f>C188+H188-I188</f>
        <v>0</v>
      </c>
    </row>
    <row r="189" spans="1:13" ht="24.95" hidden="1" customHeight="1" x14ac:dyDescent="0.2">
      <c r="A189" s="27"/>
      <c r="B189" s="46"/>
      <c r="C189" s="20">
        <f>SUM(C183:C188)</f>
        <v>0</v>
      </c>
      <c r="D189" s="20">
        <f t="shared" ref="D189:J189" si="30">SUM(D183:D188)</f>
        <v>0</v>
      </c>
      <c r="E189" s="20">
        <f t="shared" si="30"/>
        <v>0</v>
      </c>
      <c r="F189" s="20">
        <f t="shared" si="30"/>
        <v>0</v>
      </c>
      <c r="G189" s="20">
        <f t="shared" si="30"/>
        <v>0</v>
      </c>
      <c r="H189" s="21">
        <f t="shared" si="30"/>
        <v>0</v>
      </c>
      <c r="I189" s="21">
        <f t="shared" si="30"/>
        <v>0</v>
      </c>
      <c r="J189" s="20">
        <f t="shared" si="30"/>
        <v>0</v>
      </c>
      <c r="M189" s="13">
        <f>H189-I189</f>
        <v>0</v>
      </c>
    </row>
    <row r="190" spans="1:13" ht="24.95" hidden="1" customHeight="1" x14ac:dyDescent="0.2">
      <c r="A190" s="101" t="s">
        <v>68</v>
      </c>
      <c r="B190" s="102"/>
      <c r="C190" s="102"/>
      <c r="D190" s="102"/>
      <c r="E190" s="102"/>
      <c r="F190" s="102"/>
      <c r="G190" s="102"/>
      <c r="H190" s="102"/>
      <c r="I190" s="102"/>
      <c r="J190" s="103"/>
    </row>
    <row r="191" spans="1:13" ht="24.95" hidden="1" customHeight="1" x14ac:dyDescent="0.2">
      <c r="A191" s="27" t="s">
        <v>51</v>
      </c>
      <c r="B191" s="76" t="s">
        <v>34</v>
      </c>
      <c r="C191" s="69"/>
      <c r="D191" s="70"/>
      <c r="E191" s="69"/>
      <c r="F191" s="70"/>
      <c r="G191" s="70"/>
      <c r="H191" s="71"/>
      <c r="I191" s="71"/>
      <c r="J191" s="69">
        <f t="shared" ref="J191:J196" si="31">C191+H191-I191</f>
        <v>0</v>
      </c>
    </row>
    <row r="192" spans="1:13" ht="24.95" hidden="1" customHeight="1" x14ac:dyDescent="0.2">
      <c r="A192" s="27" t="s">
        <v>54</v>
      </c>
      <c r="B192" s="46" t="s">
        <v>27</v>
      </c>
      <c r="C192" s="69"/>
      <c r="D192" s="70"/>
      <c r="E192" s="69"/>
      <c r="F192" s="70"/>
      <c r="G192" s="70"/>
      <c r="H192" s="71"/>
      <c r="I192" s="71"/>
      <c r="J192" s="69">
        <f t="shared" si="31"/>
        <v>0</v>
      </c>
    </row>
    <row r="193" spans="1:12" ht="24.95" hidden="1" customHeight="1" x14ac:dyDescent="0.2">
      <c r="A193" s="27" t="s">
        <v>52</v>
      </c>
      <c r="B193" s="76" t="s">
        <v>53</v>
      </c>
      <c r="C193" s="69"/>
      <c r="D193" s="70"/>
      <c r="E193" s="69"/>
      <c r="F193" s="70"/>
      <c r="G193" s="70"/>
      <c r="H193" s="71"/>
      <c r="I193" s="71"/>
      <c r="J193" s="69">
        <f t="shared" si="31"/>
        <v>0</v>
      </c>
    </row>
    <row r="194" spans="1:12" ht="24.95" hidden="1" customHeight="1" x14ac:dyDescent="0.2">
      <c r="A194" s="27" t="s">
        <v>8</v>
      </c>
      <c r="B194" s="46" t="s">
        <v>57</v>
      </c>
      <c r="C194" s="69"/>
      <c r="D194" s="70"/>
      <c r="E194" s="69"/>
      <c r="F194" s="70"/>
      <c r="G194" s="70"/>
      <c r="H194" s="71"/>
      <c r="I194" s="71"/>
      <c r="J194" s="69">
        <f t="shared" si="31"/>
        <v>0</v>
      </c>
    </row>
    <row r="195" spans="1:12" ht="24.95" hidden="1" customHeight="1" x14ac:dyDescent="0.2">
      <c r="A195" s="27" t="s">
        <v>18</v>
      </c>
      <c r="B195" s="46" t="s">
        <v>36</v>
      </c>
      <c r="C195" s="69"/>
      <c r="D195" s="70"/>
      <c r="E195" s="69"/>
      <c r="F195" s="70"/>
      <c r="G195" s="70"/>
      <c r="H195" s="71"/>
      <c r="I195" s="71"/>
      <c r="J195" s="69">
        <f t="shared" si="31"/>
        <v>0</v>
      </c>
    </row>
    <row r="196" spans="1:12" ht="24.95" hidden="1" customHeight="1" x14ac:dyDescent="0.2">
      <c r="A196" s="27" t="s">
        <v>11</v>
      </c>
      <c r="B196" s="46" t="s">
        <v>23</v>
      </c>
      <c r="C196" s="69"/>
      <c r="D196" s="70"/>
      <c r="E196" s="69"/>
      <c r="F196" s="70"/>
      <c r="G196" s="70"/>
      <c r="H196" s="71"/>
      <c r="I196" s="71"/>
      <c r="J196" s="69">
        <f t="shared" si="31"/>
        <v>0</v>
      </c>
    </row>
    <row r="197" spans="1:12" ht="24.95" hidden="1" customHeight="1" x14ac:dyDescent="0.2">
      <c r="A197" s="79"/>
      <c r="B197" s="79"/>
      <c r="C197" s="20">
        <f t="shared" ref="C197:J197" si="32">SUM(C191:C196)</f>
        <v>0</v>
      </c>
      <c r="D197" s="20">
        <f t="shared" si="32"/>
        <v>0</v>
      </c>
      <c r="E197" s="20">
        <f t="shared" si="32"/>
        <v>0</v>
      </c>
      <c r="F197" s="20">
        <f t="shared" si="32"/>
        <v>0</v>
      </c>
      <c r="G197" s="20">
        <f t="shared" si="32"/>
        <v>0</v>
      </c>
      <c r="H197" s="21">
        <f t="shared" si="32"/>
        <v>0</v>
      </c>
      <c r="I197" s="21">
        <f t="shared" si="32"/>
        <v>0</v>
      </c>
      <c r="J197" s="20">
        <f t="shared" si="32"/>
        <v>0</v>
      </c>
    </row>
    <row r="198" spans="1:12" ht="24.95" hidden="1" customHeight="1" x14ac:dyDescent="0.2">
      <c r="A198" s="101" t="s">
        <v>65</v>
      </c>
      <c r="B198" s="102"/>
      <c r="C198" s="102"/>
      <c r="D198" s="102"/>
      <c r="E198" s="102"/>
      <c r="F198" s="102"/>
      <c r="G198" s="102"/>
      <c r="H198" s="102"/>
      <c r="I198" s="102"/>
      <c r="J198" s="103"/>
    </row>
    <row r="199" spans="1:12" ht="24.95" hidden="1" customHeight="1" x14ac:dyDescent="0.2">
      <c r="A199" s="27" t="s">
        <v>51</v>
      </c>
      <c r="B199" s="76" t="s">
        <v>34</v>
      </c>
      <c r="C199" s="69"/>
      <c r="D199" s="70"/>
      <c r="E199" s="69"/>
      <c r="F199" s="70"/>
      <c r="G199" s="70"/>
      <c r="H199" s="71"/>
      <c r="I199" s="71"/>
      <c r="J199" s="69">
        <f t="shared" ref="J199" si="33">C199+H199-I199</f>
        <v>0</v>
      </c>
    </row>
    <row r="200" spans="1:12" ht="24.95" hidden="1" customHeight="1" x14ac:dyDescent="0.2">
      <c r="A200" s="79"/>
      <c r="B200" s="79"/>
      <c r="C200" s="20">
        <f>C199</f>
        <v>0</v>
      </c>
      <c r="D200" s="20">
        <f t="shared" ref="D200:J200" si="34">D199</f>
        <v>0</v>
      </c>
      <c r="E200" s="20">
        <f t="shared" si="34"/>
        <v>0</v>
      </c>
      <c r="F200" s="20">
        <f t="shared" si="34"/>
        <v>0</v>
      </c>
      <c r="G200" s="20">
        <f t="shared" si="34"/>
        <v>0</v>
      </c>
      <c r="H200" s="21">
        <f t="shared" si="34"/>
        <v>0</v>
      </c>
      <c r="I200" s="21">
        <f t="shared" si="34"/>
        <v>0</v>
      </c>
      <c r="J200" s="20">
        <f t="shared" si="34"/>
        <v>0</v>
      </c>
    </row>
    <row r="201" spans="1:12" ht="31.5" customHeight="1" x14ac:dyDescent="0.2">
      <c r="A201" s="109" t="s">
        <v>64</v>
      </c>
      <c r="B201" s="110"/>
      <c r="C201" s="110"/>
      <c r="D201" s="110"/>
      <c r="E201" s="110"/>
      <c r="F201" s="110"/>
      <c r="G201" s="110"/>
      <c r="H201" s="110"/>
      <c r="I201" s="110"/>
      <c r="J201" s="111"/>
    </row>
    <row r="202" spans="1:12" ht="24.95" customHeight="1" x14ac:dyDescent="0.25">
      <c r="A202" s="1" t="s">
        <v>51</v>
      </c>
      <c r="B202" s="1" t="s">
        <v>34</v>
      </c>
      <c r="C202" s="80">
        <f>C37+C51+C107+C157</f>
        <v>1278929</v>
      </c>
      <c r="D202" s="80">
        <f t="shared" ref="D202:J202" si="35">D37+D51+D107+D157</f>
        <v>0</v>
      </c>
      <c r="E202" s="80">
        <f t="shared" si="35"/>
        <v>0</v>
      </c>
      <c r="F202" s="80">
        <f t="shared" si="35"/>
        <v>0</v>
      </c>
      <c r="G202" s="80">
        <f t="shared" si="35"/>
        <v>0</v>
      </c>
      <c r="H202" s="80">
        <f t="shared" si="35"/>
        <v>20325.93</v>
      </c>
      <c r="I202" s="80">
        <f t="shared" si="35"/>
        <v>21075.93</v>
      </c>
      <c r="J202" s="80">
        <f t="shared" si="35"/>
        <v>1278179</v>
      </c>
      <c r="K202" s="15" t="e">
        <f>K135+#REF!</f>
        <v>#REF!</v>
      </c>
      <c r="L202" s="40">
        <f t="shared" ref="L202:L213" si="36">H202-I202</f>
        <v>-750</v>
      </c>
    </row>
    <row r="203" spans="1:12" ht="24.95" customHeight="1" x14ac:dyDescent="0.25">
      <c r="A203" s="1" t="s">
        <v>54</v>
      </c>
      <c r="B203" s="2" t="s">
        <v>27</v>
      </c>
      <c r="C203" s="80">
        <f>C38+C52</f>
        <v>19000</v>
      </c>
      <c r="D203" s="80">
        <f t="shared" ref="D203:J203" si="37">D38+D52</f>
        <v>0</v>
      </c>
      <c r="E203" s="80">
        <f t="shared" si="37"/>
        <v>0</v>
      </c>
      <c r="F203" s="80">
        <f t="shared" si="37"/>
        <v>0</v>
      </c>
      <c r="G203" s="80">
        <f t="shared" si="37"/>
        <v>0</v>
      </c>
      <c r="H203" s="80">
        <f t="shared" si="37"/>
        <v>5855.66</v>
      </c>
      <c r="I203" s="80">
        <f t="shared" si="37"/>
        <v>5855.66</v>
      </c>
      <c r="J203" s="80">
        <f t="shared" si="37"/>
        <v>19000</v>
      </c>
      <c r="K203" s="15">
        <f>K24+K52+K80+K94+K108</f>
        <v>0</v>
      </c>
      <c r="L203" s="40">
        <f t="shared" si="36"/>
        <v>0</v>
      </c>
    </row>
    <row r="204" spans="1:12" ht="24.95" customHeight="1" x14ac:dyDescent="0.25">
      <c r="A204" s="1" t="s">
        <v>55</v>
      </c>
      <c r="B204" s="2" t="s">
        <v>56</v>
      </c>
      <c r="C204" s="80">
        <f>C39+C53+C109</f>
        <v>36000</v>
      </c>
      <c r="D204" s="80">
        <f t="shared" ref="D204:J204" si="38">D39+D53+D109</f>
        <v>0</v>
      </c>
      <c r="E204" s="80">
        <f t="shared" si="38"/>
        <v>0</v>
      </c>
      <c r="F204" s="80">
        <f t="shared" si="38"/>
        <v>0</v>
      </c>
      <c r="G204" s="80">
        <f t="shared" si="38"/>
        <v>0</v>
      </c>
      <c r="H204" s="80">
        <f t="shared" si="38"/>
        <v>10855.66</v>
      </c>
      <c r="I204" s="80">
        <f t="shared" si="38"/>
        <v>10855.66</v>
      </c>
      <c r="J204" s="80">
        <f t="shared" si="38"/>
        <v>36000</v>
      </c>
      <c r="K204" s="41"/>
      <c r="L204" s="40">
        <f t="shared" si="36"/>
        <v>0</v>
      </c>
    </row>
    <row r="205" spans="1:12" ht="24.95" customHeight="1" x14ac:dyDescent="0.2">
      <c r="A205" s="1" t="s">
        <v>52</v>
      </c>
      <c r="B205" s="1" t="s">
        <v>53</v>
      </c>
      <c r="C205" s="80">
        <f>C40+C54+C158+C110</f>
        <v>37000</v>
      </c>
      <c r="D205" s="80">
        <f t="shared" ref="D205:K205" si="39">D40+D54+D158+D110</f>
        <v>0</v>
      </c>
      <c r="E205" s="80">
        <f t="shared" si="39"/>
        <v>0</v>
      </c>
      <c r="F205" s="80">
        <f t="shared" si="39"/>
        <v>0</v>
      </c>
      <c r="G205" s="80">
        <f t="shared" si="39"/>
        <v>0</v>
      </c>
      <c r="H205" s="80">
        <f t="shared" si="39"/>
        <v>4165.2700000000004</v>
      </c>
      <c r="I205" s="80">
        <f t="shared" si="39"/>
        <v>4065.27</v>
      </c>
      <c r="J205" s="80">
        <f t="shared" si="39"/>
        <v>37100</v>
      </c>
      <c r="K205" s="80">
        <f t="shared" si="39"/>
        <v>0</v>
      </c>
      <c r="L205" s="40">
        <f t="shared" si="36"/>
        <v>100.00000000000045</v>
      </c>
    </row>
    <row r="206" spans="1:12" ht="31.5" customHeight="1" x14ac:dyDescent="0.25">
      <c r="A206" s="3" t="s">
        <v>8</v>
      </c>
      <c r="B206" s="2" t="s">
        <v>57</v>
      </c>
      <c r="C206" s="80">
        <f>C41+C55+C111+C159</f>
        <v>207000</v>
      </c>
      <c r="D206" s="80">
        <f t="shared" ref="D206:J206" si="40">D41+D55+D111+D159</f>
        <v>0</v>
      </c>
      <c r="E206" s="80">
        <f t="shared" si="40"/>
        <v>0</v>
      </c>
      <c r="F206" s="80">
        <f t="shared" si="40"/>
        <v>0</v>
      </c>
      <c r="G206" s="80">
        <f t="shared" si="40"/>
        <v>0</v>
      </c>
      <c r="H206" s="80">
        <f t="shared" si="40"/>
        <v>8915.0300000000007</v>
      </c>
      <c r="I206" s="80">
        <f t="shared" si="40"/>
        <v>8615.0300000000007</v>
      </c>
      <c r="J206" s="80">
        <f t="shared" si="40"/>
        <v>207300</v>
      </c>
      <c r="K206" s="15" t="e">
        <f>K57+K85+#REF!+K194</f>
        <v>#REF!</v>
      </c>
      <c r="L206" s="40">
        <f t="shared" si="36"/>
        <v>300</v>
      </c>
    </row>
    <row r="207" spans="1:12" ht="24.95" customHeight="1" x14ac:dyDescent="0.25">
      <c r="A207" s="3" t="s">
        <v>9</v>
      </c>
      <c r="B207" s="2" t="s">
        <v>39</v>
      </c>
      <c r="C207" s="80">
        <f>C42+C56</f>
        <v>27000</v>
      </c>
      <c r="D207" s="80">
        <f t="shared" ref="D207:J207" si="41">D42+D56</f>
        <v>0</v>
      </c>
      <c r="E207" s="80">
        <f t="shared" si="41"/>
        <v>0</v>
      </c>
      <c r="F207" s="80">
        <f t="shared" si="41"/>
        <v>0</v>
      </c>
      <c r="G207" s="80">
        <f t="shared" si="41"/>
        <v>0</v>
      </c>
      <c r="H207" s="80">
        <f t="shared" si="41"/>
        <v>4924.3900000000003</v>
      </c>
      <c r="I207" s="80">
        <f t="shared" si="41"/>
        <v>4924.3900000000003</v>
      </c>
      <c r="J207" s="80">
        <f t="shared" si="41"/>
        <v>27000</v>
      </c>
      <c r="K207" s="15"/>
      <c r="L207" s="40">
        <f t="shared" si="36"/>
        <v>0</v>
      </c>
    </row>
    <row r="208" spans="1:12" ht="24.95" customHeight="1" x14ac:dyDescent="0.25">
      <c r="A208" s="1" t="s">
        <v>16</v>
      </c>
      <c r="B208" s="2" t="s">
        <v>41</v>
      </c>
      <c r="C208" s="80">
        <f>C43+C57</f>
        <v>22000</v>
      </c>
      <c r="D208" s="80">
        <f t="shared" ref="D208:J208" si="42">D43+D57</f>
        <v>0</v>
      </c>
      <c r="E208" s="80">
        <f t="shared" si="42"/>
        <v>0</v>
      </c>
      <c r="F208" s="80">
        <f t="shared" si="42"/>
        <v>0</v>
      </c>
      <c r="G208" s="80">
        <f t="shared" si="42"/>
        <v>0</v>
      </c>
      <c r="H208" s="80">
        <f t="shared" si="42"/>
        <v>6855.66</v>
      </c>
      <c r="I208" s="80">
        <f t="shared" si="42"/>
        <v>6855.66</v>
      </c>
      <c r="J208" s="80">
        <f t="shared" si="42"/>
        <v>22000</v>
      </c>
      <c r="K208" s="15">
        <f>K29+K57+K85+K99</f>
        <v>0</v>
      </c>
      <c r="L208" s="40">
        <f t="shared" si="36"/>
        <v>0</v>
      </c>
    </row>
    <row r="209" spans="1:12" ht="24.95" customHeight="1" x14ac:dyDescent="0.25">
      <c r="A209" s="3" t="s">
        <v>17</v>
      </c>
      <c r="B209" s="2" t="s">
        <v>58</v>
      </c>
      <c r="C209" s="80">
        <f>C44+C58</f>
        <v>22000</v>
      </c>
      <c r="D209" s="80">
        <f t="shared" ref="D209:J209" si="43">D44+D58</f>
        <v>0</v>
      </c>
      <c r="E209" s="80">
        <f t="shared" si="43"/>
        <v>0</v>
      </c>
      <c r="F209" s="80">
        <f t="shared" si="43"/>
        <v>0</v>
      </c>
      <c r="G209" s="80">
        <f t="shared" si="43"/>
        <v>0</v>
      </c>
      <c r="H209" s="80">
        <f t="shared" si="43"/>
        <v>4711.33</v>
      </c>
      <c r="I209" s="80">
        <f t="shared" si="43"/>
        <v>4711.33</v>
      </c>
      <c r="J209" s="80">
        <f t="shared" si="43"/>
        <v>22000</v>
      </c>
      <c r="K209" s="15"/>
      <c r="L209" s="40">
        <f t="shared" si="36"/>
        <v>0</v>
      </c>
    </row>
    <row r="210" spans="1:12" ht="24.95" customHeight="1" x14ac:dyDescent="0.25">
      <c r="A210" s="3" t="s">
        <v>59</v>
      </c>
      <c r="B210" s="2" t="s">
        <v>60</v>
      </c>
      <c r="C210" s="80">
        <f>C45+C59</f>
        <v>17000</v>
      </c>
      <c r="D210" s="80">
        <f t="shared" ref="D210:J210" si="44">D45+D59</f>
        <v>0</v>
      </c>
      <c r="E210" s="80">
        <f t="shared" si="44"/>
        <v>0</v>
      </c>
      <c r="F210" s="80">
        <f t="shared" si="44"/>
        <v>0</v>
      </c>
      <c r="G210" s="80">
        <f t="shared" si="44"/>
        <v>0</v>
      </c>
      <c r="H210" s="80">
        <f t="shared" si="44"/>
        <v>4140.88</v>
      </c>
      <c r="I210" s="80">
        <f t="shared" si="44"/>
        <v>4140.88</v>
      </c>
      <c r="J210" s="80">
        <f t="shared" si="44"/>
        <v>17000</v>
      </c>
      <c r="K210" s="15"/>
      <c r="L210" s="40">
        <f t="shared" si="36"/>
        <v>0</v>
      </c>
    </row>
    <row r="211" spans="1:12" ht="24.95" customHeight="1" x14ac:dyDescent="0.25">
      <c r="A211" s="1" t="s">
        <v>18</v>
      </c>
      <c r="B211" s="2" t="s">
        <v>36</v>
      </c>
      <c r="C211" s="80">
        <f>C46+C60+C160+C116</f>
        <v>90000</v>
      </c>
      <c r="D211" s="80">
        <f t="shared" ref="D211:J211" si="45">D46+D60+D160+D116</f>
        <v>0</v>
      </c>
      <c r="E211" s="80">
        <f t="shared" si="45"/>
        <v>0</v>
      </c>
      <c r="F211" s="80">
        <f t="shared" si="45"/>
        <v>0</v>
      </c>
      <c r="G211" s="80">
        <f t="shared" si="45"/>
        <v>0</v>
      </c>
      <c r="H211" s="80">
        <f t="shared" si="45"/>
        <v>5497.04</v>
      </c>
      <c r="I211" s="80">
        <f t="shared" si="45"/>
        <v>5347.04</v>
      </c>
      <c r="J211" s="80">
        <f t="shared" si="45"/>
        <v>90150</v>
      </c>
      <c r="K211" s="15" t="e">
        <f>K138+#REF!</f>
        <v>#REF!</v>
      </c>
      <c r="L211" s="40">
        <f t="shared" si="36"/>
        <v>150</v>
      </c>
    </row>
    <row r="212" spans="1:12" ht="24.95" customHeight="1" x14ac:dyDescent="0.25">
      <c r="A212" s="3" t="s">
        <v>11</v>
      </c>
      <c r="B212" s="2" t="s">
        <v>23</v>
      </c>
      <c r="C212" s="80">
        <f>C47+C61+C161+C117</f>
        <v>132000</v>
      </c>
      <c r="D212" s="80">
        <f t="shared" ref="D212:J212" si="46">D47+D61+D161+D117</f>
        <v>0</v>
      </c>
      <c r="E212" s="80">
        <f t="shared" si="46"/>
        <v>0</v>
      </c>
      <c r="F212" s="80">
        <f t="shared" si="46"/>
        <v>0</v>
      </c>
      <c r="G212" s="80">
        <f t="shared" si="46"/>
        <v>0</v>
      </c>
      <c r="H212" s="80">
        <f t="shared" si="46"/>
        <v>11186.2</v>
      </c>
      <c r="I212" s="80">
        <f t="shared" si="46"/>
        <v>10986.2</v>
      </c>
      <c r="J212" s="80">
        <f t="shared" si="46"/>
        <v>132200</v>
      </c>
      <c r="K212" s="15" t="e">
        <f>K117+#REF!</f>
        <v>#REF!</v>
      </c>
      <c r="L212" s="40">
        <f t="shared" si="36"/>
        <v>200</v>
      </c>
    </row>
    <row r="213" spans="1:12" ht="24.95" customHeight="1" x14ac:dyDescent="0.25">
      <c r="A213" s="3" t="s">
        <v>61</v>
      </c>
      <c r="B213" s="3" t="s">
        <v>32</v>
      </c>
      <c r="C213" s="80">
        <f>C48+C62</f>
        <v>10000</v>
      </c>
      <c r="D213" s="80">
        <f t="shared" ref="D213:J213" si="47">D48+D62</f>
        <v>0</v>
      </c>
      <c r="E213" s="80">
        <f t="shared" si="47"/>
        <v>0</v>
      </c>
      <c r="F213" s="80">
        <f t="shared" si="47"/>
        <v>0</v>
      </c>
      <c r="G213" s="80">
        <f t="shared" si="47"/>
        <v>0</v>
      </c>
      <c r="H213" s="80">
        <f t="shared" si="47"/>
        <v>2927.83</v>
      </c>
      <c r="I213" s="80">
        <f t="shared" si="47"/>
        <v>2927.83</v>
      </c>
      <c r="J213" s="80">
        <f t="shared" si="47"/>
        <v>10000</v>
      </c>
      <c r="K213" s="15">
        <f t="shared" ref="K213" si="48">K34+K62</f>
        <v>0</v>
      </c>
      <c r="L213" s="40">
        <f t="shared" si="36"/>
        <v>0</v>
      </c>
    </row>
    <row r="214" spans="1:12" ht="24.95" customHeight="1" x14ac:dyDescent="0.25">
      <c r="A214" s="112"/>
      <c r="B214" s="113"/>
      <c r="C214" s="21">
        <f>C202+C203+C204+C205+C206+C207+C208+C209+C210+C211+C212+C213</f>
        <v>1897929</v>
      </c>
      <c r="D214" s="21">
        <f t="shared" ref="D214:K214" si="49">D202+D203+D204+D205+D206+D207+D208+D209+D210+D211+D212+D213</f>
        <v>0</v>
      </c>
      <c r="E214" s="21">
        <f t="shared" si="49"/>
        <v>0</v>
      </c>
      <c r="F214" s="21">
        <f t="shared" si="49"/>
        <v>0</v>
      </c>
      <c r="G214" s="21">
        <f t="shared" si="49"/>
        <v>0</v>
      </c>
      <c r="H214" s="21">
        <f t="shared" si="49"/>
        <v>90360.88</v>
      </c>
      <c r="I214" s="21">
        <f t="shared" si="49"/>
        <v>90360.87999999999</v>
      </c>
      <c r="J214" s="21">
        <f t="shared" si="49"/>
        <v>1897929</v>
      </c>
      <c r="K214" s="34" t="e">
        <f t="shared" si="49"/>
        <v>#REF!</v>
      </c>
      <c r="L214" s="40">
        <f>L202+L203+L204+L205+L206+L207+L208+L209+L210+L211+L212+L213</f>
        <v>4.5474735088646412E-13</v>
      </c>
    </row>
    <row r="215" spans="1:12" ht="24.95" customHeight="1" x14ac:dyDescent="0.2">
      <c r="A215" s="28"/>
      <c r="B215" s="28"/>
      <c r="C215" s="81"/>
      <c r="D215" s="28"/>
      <c r="E215" s="28"/>
      <c r="F215" s="28"/>
      <c r="G215" s="28"/>
      <c r="H215" s="28"/>
      <c r="I215" s="28"/>
      <c r="J215" s="28"/>
      <c r="L215" s="13"/>
    </row>
    <row r="216" spans="1:12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2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2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2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2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2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2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2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2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.9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.9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.9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.9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.9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.9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.9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.9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24.9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24.9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</row>
    <row r="287" spans="1:10" ht="24.9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</row>
    <row r="288" spans="1:10" ht="24.9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</row>
    <row r="289" spans="1:10" ht="24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</row>
    <row r="290" spans="1:10" ht="24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</row>
    <row r="291" spans="1:10" ht="24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</row>
    <row r="292" spans="1:10" ht="24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</row>
    <row r="293" spans="1:10" ht="24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</row>
    <row r="294" spans="1:10" ht="24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</row>
    <row r="295" spans="1:10" ht="24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</row>
    <row r="296" spans="1:10" ht="24" customHeight="1" x14ac:dyDescent="0.2"/>
    <row r="297" spans="1:10" ht="24" customHeight="1" x14ac:dyDescent="0.2"/>
    <row r="298" spans="1:10" ht="24" customHeight="1" x14ac:dyDescent="0.2"/>
    <row r="299" spans="1:10" ht="24" customHeight="1" x14ac:dyDescent="0.2"/>
    <row r="300" spans="1:10" ht="24" customHeight="1" x14ac:dyDescent="0.2"/>
    <row r="301" spans="1:10" ht="24" customHeight="1" x14ac:dyDescent="0.2"/>
    <row r="302" spans="1:10" ht="24" customHeight="1" x14ac:dyDescent="0.2"/>
    <row r="303" spans="1:10" ht="24" customHeight="1" x14ac:dyDescent="0.2"/>
    <row r="304" spans="1:10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</sheetData>
  <mergeCells count="39">
    <mergeCell ref="B20:B21"/>
    <mergeCell ref="C20:C21"/>
    <mergeCell ref="D20:E20"/>
    <mergeCell ref="F20:G20"/>
    <mergeCell ref="A156:J156"/>
    <mergeCell ref="H20:I20"/>
    <mergeCell ref="J20:J21"/>
    <mergeCell ref="A22:J22"/>
    <mergeCell ref="A35:B35"/>
    <mergeCell ref="A50:J50"/>
    <mergeCell ref="A20:A21"/>
    <mergeCell ref="A63:B63"/>
    <mergeCell ref="A92:J92"/>
    <mergeCell ref="A105:B105"/>
    <mergeCell ref="A106:J106"/>
    <mergeCell ref="A119:B119"/>
    <mergeCell ref="A1:J1"/>
    <mergeCell ref="A2:J2"/>
    <mergeCell ref="A3:A4"/>
    <mergeCell ref="B3:B4"/>
    <mergeCell ref="C3:C4"/>
    <mergeCell ref="D3:E3"/>
    <mergeCell ref="F3:G3"/>
    <mergeCell ref="H3:I3"/>
    <mergeCell ref="J3:J4"/>
    <mergeCell ref="A142:J142"/>
    <mergeCell ref="A148:J148"/>
    <mergeCell ref="A201:J201"/>
    <mergeCell ref="A214:B214"/>
    <mergeCell ref="A190:J190"/>
    <mergeCell ref="A163:J163"/>
    <mergeCell ref="A182:J182"/>
    <mergeCell ref="A198:J198"/>
    <mergeCell ref="A179:J179"/>
    <mergeCell ref="A36:J36"/>
    <mergeCell ref="A49:B49"/>
    <mergeCell ref="A120:J120"/>
    <mergeCell ref="A133:B133"/>
    <mergeCell ref="A134:J134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0"/>
  <sheetViews>
    <sheetView tabSelected="1" topLeftCell="A13" zoomScale="87" zoomScaleNormal="87" workbookViewId="0">
      <selection activeCell="M11" sqref="M11"/>
    </sheetView>
  </sheetViews>
  <sheetFormatPr defaultRowHeight="12.75" x14ac:dyDescent="0.2"/>
  <cols>
    <col min="1" max="1" width="12.7109375" style="6" customWidth="1"/>
    <col min="2" max="2" width="109.140625" style="6" customWidth="1"/>
    <col min="3" max="3" width="33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hidden="1" customWidth="1"/>
    <col min="8" max="8" width="28.140625" style="6" customWidth="1"/>
    <col min="9" max="9" width="27.140625" style="6" customWidth="1"/>
    <col min="10" max="10" width="30.1406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5.75" customHeight="1" x14ac:dyDescent="0.2">
      <c r="A1" s="117" t="s">
        <v>84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25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36" customHeight="1" x14ac:dyDescent="0.2">
      <c r="A3" s="118" t="s">
        <v>66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4" ht="49.5" customHeight="1" x14ac:dyDescent="0.2">
      <c r="A4" s="119" t="s">
        <v>0</v>
      </c>
      <c r="B4" s="120" t="s">
        <v>22</v>
      </c>
      <c r="C4" s="120" t="s">
        <v>1</v>
      </c>
      <c r="D4" s="119" t="s">
        <v>2</v>
      </c>
      <c r="E4" s="119"/>
      <c r="F4" s="119" t="s">
        <v>3</v>
      </c>
      <c r="G4" s="119"/>
      <c r="H4" s="122" t="s">
        <v>4</v>
      </c>
      <c r="I4" s="122"/>
      <c r="J4" s="119" t="s">
        <v>5</v>
      </c>
    </row>
    <row r="5" spans="1:14" ht="37.5" customHeight="1" x14ac:dyDescent="0.2">
      <c r="A5" s="119"/>
      <c r="B5" s="121"/>
      <c r="C5" s="121"/>
      <c r="D5" s="95" t="s">
        <v>6</v>
      </c>
      <c r="E5" s="95" t="s">
        <v>7</v>
      </c>
      <c r="F5" s="95" t="s">
        <v>6</v>
      </c>
      <c r="G5" s="95" t="s">
        <v>7</v>
      </c>
      <c r="H5" s="96" t="s">
        <v>6</v>
      </c>
      <c r="I5" s="96" t="s">
        <v>7</v>
      </c>
      <c r="J5" s="119"/>
    </row>
    <row r="6" spans="1:14" ht="27.95" customHeight="1" x14ac:dyDescent="0.2">
      <c r="A6" s="1" t="s">
        <v>51</v>
      </c>
      <c r="B6" s="1" t="s">
        <v>34</v>
      </c>
      <c r="C6" s="59">
        <v>18000</v>
      </c>
      <c r="D6" s="59"/>
      <c r="E6" s="59"/>
      <c r="F6" s="59"/>
      <c r="G6" s="59"/>
      <c r="H6" s="60"/>
      <c r="I6" s="60"/>
      <c r="J6" s="59">
        <f t="shared" ref="J6:J10" si="0">C6+H6-I6</f>
        <v>18000</v>
      </c>
      <c r="M6" s="13"/>
      <c r="N6" s="13"/>
    </row>
    <row r="7" spans="1:14" ht="31.5" customHeight="1" x14ac:dyDescent="0.2">
      <c r="A7" s="3" t="s">
        <v>8</v>
      </c>
      <c r="B7" s="2" t="s">
        <v>57</v>
      </c>
      <c r="C7" s="59">
        <v>273000</v>
      </c>
      <c r="D7" s="59"/>
      <c r="E7" s="59"/>
      <c r="F7" s="59"/>
      <c r="G7" s="59"/>
      <c r="H7" s="60"/>
      <c r="I7" s="60">
        <v>200</v>
      </c>
      <c r="J7" s="59">
        <f t="shared" si="0"/>
        <v>272800</v>
      </c>
    </row>
    <row r="8" spans="1:14" ht="31.5" customHeight="1" x14ac:dyDescent="0.2">
      <c r="A8" s="1" t="s">
        <v>16</v>
      </c>
      <c r="B8" s="2" t="s">
        <v>41</v>
      </c>
      <c r="C8" s="59">
        <v>0</v>
      </c>
      <c r="D8" s="59"/>
      <c r="E8" s="59"/>
      <c r="F8" s="59"/>
      <c r="G8" s="59"/>
      <c r="H8" s="60">
        <v>200</v>
      </c>
      <c r="I8" s="60"/>
      <c r="J8" s="59">
        <f t="shared" si="0"/>
        <v>200</v>
      </c>
    </row>
    <row r="9" spans="1:14" ht="27.95" customHeight="1" x14ac:dyDescent="0.2">
      <c r="A9" s="3" t="s">
        <v>17</v>
      </c>
      <c r="B9" s="2" t="s">
        <v>58</v>
      </c>
      <c r="C9" s="59">
        <v>2000</v>
      </c>
      <c r="D9" s="59"/>
      <c r="E9" s="59"/>
      <c r="F9" s="59"/>
      <c r="G9" s="59"/>
      <c r="H9" s="60"/>
      <c r="I9" s="60"/>
      <c r="J9" s="59">
        <f t="shared" si="0"/>
        <v>2000</v>
      </c>
    </row>
    <row r="10" spans="1:14" ht="27.95" customHeight="1" x14ac:dyDescent="0.2">
      <c r="A10" s="1" t="s">
        <v>18</v>
      </c>
      <c r="B10" s="2" t="s">
        <v>36</v>
      </c>
      <c r="C10" s="59">
        <v>186000</v>
      </c>
      <c r="D10" s="59"/>
      <c r="E10" s="59"/>
      <c r="F10" s="59"/>
      <c r="G10" s="59"/>
      <c r="H10" s="60"/>
      <c r="I10" s="60"/>
      <c r="J10" s="59">
        <f t="shared" si="0"/>
        <v>186000</v>
      </c>
    </row>
    <row r="11" spans="1:14" ht="35.25" customHeight="1" x14ac:dyDescent="0.2">
      <c r="A11" s="61"/>
      <c r="B11" s="61"/>
      <c r="C11" s="62">
        <f>C6+C7+C8+C9+C10</f>
        <v>479000</v>
      </c>
      <c r="D11" s="62">
        <f t="shared" ref="D11:J11" si="1">D6+D7+D8+D9+D10</f>
        <v>0</v>
      </c>
      <c r="E11" s="62">
        <f t="shared" si="1"/>
        <v>0</v>
      </c>
      <c r="F11" s="62">
        <f t="shared" si="1"/>
        <v>0</v>
      </c>
      <c r="G11" s="62">
        <f t="shared" si="1"/>
        <v>0</v>
      </c>
      <c r="H11" s="63">
        <f t="shared" si="1"/>
        <v>200</v>
      </c>
      <c r="I11" s="63">
        <f t="shared" si="1"/>
        <v>200</v>
      </c>
      <c r="J11" s="62">
        <f t="shared" si="1"/>
        <v>479000</v>
      </c>
    </row>
    <row r="12" spans="1:14" ht="1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4" ht="24.95" customHeight="1" x14ac:dyDescent="0.2">
      <c r="A13" s="17" t="s">
        <v>12</v>
      </c>
      <c r="B13" s="17"/>
      <c r="C13" s="16"/>
      <c r="D13" s="16"/>
      <c r="E13" s="16"/>
      <c r="F13" s="16"/>
      <c r="G13" s="16"/>
      <c r="H13" s="16"/>
      <c r="I13" s="16"/>
      <c r="J13" s="16"/>
    </row>
    <row r="14" spans="1:14" ht="46.5" customHeight="1" x14ac:dyDescent="0.2">
      <c r="A14" s="123" t="s">
        <v>0</v>
      </c>
      <c r="B14" s="123" t="s">
        <v>22</v>
      </c>
      <c r="C14" s="123" t="s">
        <v>1</v>
      </c>
      <c r="D14" s="125" t="s">
        <v>2</v>
      </c>
      <c r="E14" s="125"/>
      <c r="F14" s="125" t="s">
        <v>3</v>
      </c>
      <c r="G14" s="125"/>
      <c r="H14" s="126" t="s">
        <v>13</v>
      </c>
      <c r="I14" s="126"/>
      <c r="J14" s="125" t="s">
        <v>5</v>
      </c>
    </row>
    <row r="15" spans="1:14" ht="24.95" customHeight="1" x14ac:dyDescent="0.2">
      <c r="A15" s="124"/>
      <c r="B15" s="124"/>
      <c r="C15" s="124"/>
      <c r="D15" s="97" t="s">
        <v>6</v>
      </c>
      <c r="E15" s="97" t="s">
        <v>7</v>
      </c>
      <c r="F15" s="97" t="s">
        <v>6</v>
      </c>
      <c r="G15" s="97" t="s">
        <v>7</v>
      </c>
      <c r="H15" s="98" t="s">
        <v>6</v>
      </c>
      <c r="I15" s="98" t="s">
        <v>7</v>
      </c>
      <c r="J15" s="125"/>
    </row>
    <row r="16" spans="1:14" ht="32.25" customHeight="1" x14ac:dyDescent="0.2">
      <c r="A16" s="101" t="s">
        <v>21</v>
      </c>
      <c r="B16" s="102"/>
      <c r="C16" s="102"/>
      <c r="D16" s="102"/>
      <c r="E16" s="102"/>
      <c r="F16" s="102"/>
      <c r="G16" s="102"/>
      <c r="H16" s="102"/>
      <c r="I16" s="102"/>
      <c r="J16" s="103"/>
    </row>
    <row r="17" spans="1:13" ht="24.95" customHeight="1" x14ac:dyDescent="0.2">
      <c r="A17" s="1" t="s">
        <v>51</v>
      </c>
      <c r="B17" s="1" t="s">
        <v>34</v>
      </c>
      <c r="C17" s="66">
        <v>2000</v>
      </c>
      <c r="D17" s="67"/>
      <c r="E17" s="66"/>
      <c r="F17" s="67"/>
      <c r="G17" s="67"/>
      <c r="H17" s="60"/>
      <c r="I17" s="60"/>
      <c r="J17" s="66">
        <f t="shared" ref="J17:J28" si="2">C17+H17-I17</f>
        <v>2000</v>
      </c>
    </row>
    <row r="18" spans="1:13" ht="24.95" hidden="1" customHeight="1" x14ac:dyDescent="0.2">
      <c r="A18" s="1" t="s">
        <v>54</v>
      </c>
      <c r="B18" s="2" t="s">
        <v>27</v>
      </c>
      <c r="C18" s="66"/>
      <c r="D18" s="66"/>
      <c r="E18" s="66"/>
      <c r="F18" s="66"/>
      <c r="G18" s="66"/>
      <c r="H18" s="60"/>
      <c r="I18" s="60"/>
      <c r="J18" s="66">
        <f t="shared" si="2"/>
        <v>0</v>
      </c>
    </row>
    <row r="19" spans="1:13" ht="24.95" hidden="1" customHeight="1" x14ac:dyDescent="0.2">
      <c r="A19" s="1" t="s">
        <v>55</v>
      </c>
      <c r="B19" s="2" t="s">
        <v>56</v>
      </c>
      <c r="C19" s="66"/>
      <c r="D19" s="66"/>
      <c r="E19" s="66"/>
      <c r="F19" s="66"/>
      <c r="G19" s="66"/>
      <c r="H19" s="60"/>
      <c r="I19" s="60"/>
      <c r="J19" s="66">
        <f t="shared" si="2"/>
        <v>0</v>
      </c>
    </row>
    <row r="20" spans="1:13" ht="24.95" hidden="1" customHeight="1" x14ac:dyDescent="0.2">
      <c r="A20" s="1" t="s">
        <v>52</v>
      </c>
      <c r="B20" s="1" t="s">
        <v>53</v>
      </c>
      <c r="C20" s="66"/>
      <c r="D20" s="66"/>
      <c r="E20" s="66"/>
      <c r="F20" s="66"/>
      <c r="G20" s="66"/>
      <c r="H20" s="60"/>
      <c r="I20" s="60"/>
      <c r="J20" s="66">
        <f t="shared" si="2"/>
        <v>0</v>
      </c>
    </row>
    <row r="21" spans="1:13" ht="34.5" customHeight="1" x14ac:dyDescent="0.2">
      <c r="A21" s="3" t="s">
        <v>8</v>
      </c>
      <c r="B21" s="2" t="s">
        <v>57</v>
      </c>
      <c r="C21" s="66">
        <v>50000</v>
      </c>
      <c r="D21" s="66"/>
      <c r="E21" s="66"/>
      <c r="F21" s="66"/>
      <c r="G21" s="66"/>
      <c r="H21" s="60"/>
      <c r="I21" s="60">
        <v>200</v>
      </c>
      <c r="J21" s="66">
        <f t="shared" si="2"/>
        <v>49800</v>
      </c>
    </row>
    <row r="22" spans="1:13" ht="24.95" hidden="1" customHeight="1" x14ac:dyDescent="0.2">
      <c r="A22" s="3" t="s">
        <v>9</v>
      </c>
      <c r="B22" s="2" t="s">
        <v>39</v>
      </c>
      <c r="C22" s="66"/>
      <c r="D22" s="66"/>
      <c r="E22" s="66"/>
      <c r="F22" s="66"/>
      <c r="G22" s="66"/>
      <c r="H22" s="60"/>
      <c r="I22" s="60"/>
      <c r="J22" s="66">
        <f t="shared" si="2"/>
        <v>0</v>
      </c>
    </row>
    <row r="23" spans="1:13" ht="24.95" customHeight="1" x14ac:dyDescent="0.2">
      <c r="A23" s="1" t="s">
        <v>16</v>
      </c>
      <c r="B23" s="2" t="s">
        <v>41</v>
      </c>
      <c r="C23" s="66">
        <v>0</v>
      </c>
      <c r="D23" s="66"/>
      <c r="E23" s="66"/>
      <c r="F23" s="66"/>
      <c r="G23" s="66"/>
      <c r="H23" s="60">
        <v>200</v>
      </c>
      <c r="I23" s="60"/>
      <c r="J23" s="66">
        <f t="shared" si="2"/>
        <v>200</v>
      </c>
    </row>
    <row r="24" spans="1:13" ht="24.95" hidden="1" customHeight="1" x14ac:dyDescent="0.2">
      <c r="A24" s="3" t="s">
        <v>17</v>
      </c>
      <c r="B24" s="2" t="s">
        <v>58</v>
      </c>
      <c r="C24" s="66"/>
      <c r="D24" s="66"/>
      <c r="E24" s="66"/>
      <c r="F24" s="66"/>
      <c r="G24" s="66"/>
      <c r="H24" s="60"/>
      <c r="I24" s="60"/>
      <c r="J24" s="66">
        <f t="shared" si="2"/>
        <v>0</v>
      </c>
    </row>
    <row r="25" spans="1:13" ht="24.95" hidden="1" customHeight="1" x14ac:dyDescent="0.2">
      <c r="A25" s="3" t="s">
        <v>59</v>
      </c>
      <c r="B25" s="2" t="s">
        <v>60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3" ht="24.95" hidden="1" customHeight="1" x14ac:dyDescent="0.2">
      <c r="A26" s="1" t="s">
        <v>17</v>
      </c>
      <c r="B26" s="2" t="s">
        <v>36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3" ht="24.95" customHeight="1" x14ac:dyDescent="0.2">
      <c r="A27" s="3" t="s">
        <v>18</v>
      </c>
      <c r="B27" s="2" t="s">
        <v>23</v>
      </c>
      <c r="C27" s="66">
        <v>110000</v>
      </c>
      <c r="D27" s="66"/>
      <c r="E27" s="66"/>
      <c r="F27" s="66"/>
      <c r="G27" s="66"/>
      <c r="H27" s="60"/>
      <c r="I27" s="60"/>
      <c r="J27" s="66">
        <f t="shared" si="2"/>
        <v>110000</v>
      </c>
    </row>
    <row r="28" spans="1:13" ht="24.95" hidden="1" customHeight="1" x14ac:dyDescent="0.2">
      <c r="A28" s="3" t="s">
        <v>61</v>
      </c>
      <c r="B28" s="3" t="s">
        <v>32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3" ht="24.95" customHeight="1" x14ac:dyDescent="0.2">
      <c r="A29" s="104"/>
      <c r="B29" s="105"/>
      <c r="C29" s="43">
        <f t="shared" ref="C29:J29" si="3">SUM(C17:C28)</f>
        <v>162000</v>
      </c>
      <c r="D29" s="43">
        <f t="shared" si="3"/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4">
        <f t="shared" si="3"/>
        <v>200</v>
      </c>
      <c r="I29" s="44">
        <f t="shared" si="3"/>
        <v>200</v>
      </c>
      <c r="J29" s="43">
        <f t="shared" si="3"/>
        <v>162000</v>
      </c>
      <c r="M29" s="13">
        <f>C29-J29</f>
        <v>0</v>
      </c>
    </row>
    <row r="30" spans="1:13" ht="24.95" hidden="1" customHeight="1" x14ac:dyDescent="0.2">
      <c r="A30" s="101" t="s">
        <v>82</v>
      </c>
      <c r="B30" s="102"/>
      <c r="C30" s="102"/>
      <c r="D30" s="102"/>
      <c r="E30" s="102"/>
      <c r="F30" s="102"/>
      <c r="G30" s="102"/>
      <c r="H30" s="102"/>
      <c r="I30" s="102"/>
      <c r="J30" s="103"/>
      <c r="M30" s="13"/>
    </row>
    <row r="31" spans="1:13" ht="24.95" hidden="1" customHeight="1" x14ac:dyDescent="0.2">
      <c r="A31" s="1" t="s">
        <v>51</v>
      </c>
      <c r="B31" s="1" t="s">
        <v>34</v>
      </c>
      <c r="C31" s="66"/>
      <c r="D31" s="67"/>
      <c r="E31" s="66"/>
      <c r="F31" s="67"/>
      <c r="G31" s="67"/>
      <c r="H31" s="60"/>
      <c r="I31" s="60"/>
      <c r="J31" s="66">
        <f t="shared" ref="J31:J42" si="4">C31+H31-I31</f>
        <v>0</v>
      </c>
      <c r="M31" s="13"/>
    </row>
    <row r="32" spans="1:13" ht="24.95" hidden="1" customHeight="1" x14ac:dyDescent="0.2">
      <c r="A32" s="1" t="s">
        <v>54</v>
      </c>
      <c r="B32" s="2" t="s">
        <v>27</v>
      </c>
      <c r="C32" s="66"/>
      <c r="D32" s="66"/>
      <c r="E32" s="66"/>
      <c r="F32" s="66"/>
      <c r="G32" s="66"/>
      <c r="H32" s="60"/>
      <c r="I32" s="60"/>
      <c r="J32" s="66">
        <f t="shared" si="4"/>
        <v>0</v>
      </c>
      <c r="M32" s="13"/>
    </row>
    <row r="33" spans="1:13" ht="24.95" hidden="1" customHeight="1" x14ac:dyDescent="0.2">
      <c r="A33" s="1" t="s">
        <v>55</v>
      </c>
      <c r="B33" s="2" t="s">
        <v>56</v>
      </c>
      <c r="C33" s="66"/>
      <c r="D33" s="66"/>
      <c r="E33" s="66"/>
      <c r="F33" s="66"/>
      <c r="G33" s="66"/>
      <c r="H33" s="60"/>
      <c r="I33" s="60"/>
      <c r="J33" s="66">
        <f t="shared" si="4"/>
        <v>0</v>
      </c>
      <c r="M33" s="13"/>
    </row>
    <row r="34" spans="1:13" ht="24.95" hidden="1" customHeight="1" x14ac:dyDescent="0.2">
      <c r="A34" s="1" t="s">
        <v>52</v>
      </c>
      <c r="B34" s="1" t="s">
        <v>53</v>
      </c>
      <c r="C34" s="66"/>
      <c r="D34" s="66"/>
      <c r="E34" s="66"/>
      <c r="F34" s="66"/>
      <c r="G34" s="66"/>
      <c r="H34" s="60"/>
      <c r="I34" s="60"/>
      <c r="J34" s="66">
        <f t="shared" si="4"/>
        <v>0</v>
      </c>
      <c r="M34" s="13"/>
    </row>
    <row r="35" spans="1:13" ht="24.95" hidden="1" customHeight="1" x14ac:dyDescent="0.2">
      <c r="A35" s="3" t="s">
        <v>8</v>
      </c>
      <c r="B35" s="2" t="s">
        <v>57</v>
      </c>
      <c r="C35" s="66"/>
      <c r="D35" s="66"/>
      <c r="E35" s="66"/>
      <c r="F35" s="66"/>
      <c r="G35" s="66"/>
      <c r="H35" s="60"/>
      <c r="I35" s="60"/>
      <c r="J35" s="66">
        <f t="shared" si="4"/>
        <v>0</v>
      </c>
      <c r="M35" s="13"/>
    </row>
    <row r="36" spans="1:13" ht="24.95" hidden="1" customHeight="1" x14ac:dyDescent="0.2">
      <c r="A36" s="3" t="s">
        <v>9</v>
      </c>
      <c r="B36" s="2" t="s">
        <v>39</v>
      </c>
      <c r="C36" s="66"/>
      <c r="D36" s="66"/>
      <c r="E36" s="66"/>
      <c r="F36" s="66"/>
      <c r="G36" s="66"/>
      <c r="H36" s="60"/>
      <c r="I36" s="60"/>
      <c r="J36" s="66">
        <f t="shared" si="4"/>
        <v>0</v>
      </c>
      <c r="M36" s="13"/>
    </row>
    <row r="37" spans="1:13" ht="24.95" hidden="1" customHeight="1" x14ac:dyDescent="0.2">
      <c r="A37" s="1" t="s">
        <v>16</v>
      </c>
      <c r="B37" s="2" t="s">
        <v>41</v>
      </c>
      <c r="C37" s="66"/>
      <c r="D37" s="66"/>
      <c r="E37" s="66"/>
      <c r="F37" s="66"/>
      <c r="G37" s="66"/>
      <c r="H37" s="60"/>
      <c r="I37" s="60"/>
      <c r="J37" s="66">
        <f t="shared" si="4"/>
        <v>0</v>
      </c>
      <c r="M37" s="13"/>
    </row>
    <row r="38" spans="1:13" ht="24.95" hidden="1" customHeight="1" x14ac:dyDescent="0.2">
      <c r="A38" s="3" t="s">
        <v>17</v>
      </c>
      <c r="B38" s="2" t="s">
        <v>58</v>
      </c>
      <c r="C38" s="66"/>
      <c r="D38" s="66"/>
      <c r="E38" s="66"/>
      <c r="F38" s="66"/>
      <c r="G38" s="66"/>
      <c r="H38" s="60"/>
      <c r="I38" s="60"/>
      <c r="J38" s="66">
        <f t="shared" si="4"/>
        <v>0</v>
      </c>
      <c r="M38" s="13"/>
    </row>
    <row r="39" spans="1:13" ht="24.95" hidden="1" customHeight="1" x14ac:dyDescent="0.2">
      <c r="A39" s="3" t="s">
        <v>59</v>
      </c>
      <c r="B39" s="2" t="s">
        <v>60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  <c r="M39" s="13"/>
    </row>
    <row r="40" spans="1:13" ht="24.95" hidden="1" customHeight="1" x14ac:dyDescent="0.2">
      <c r="A40" s="1" t="s">
        <v>18</v>
      </c>
      <c r="B40" s="2" t="s">
        <v>36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  <c r="M40" s="13"/>
    </row>
    <row r="41" spans="1:13" ht="24.95" hidden="1" customHeight="1" x14ac:dyDescent="0.2">
      <c r="A41" s="3" t="s">
        <v>11</v>
      </c>
      <c r="B41" s="2" t="s">
        <v>23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  <c r="M41" s="13"/>
    </row>
    <row r="42" spans="1:13" ht="24.95" hidden="1" customHeight="1" x14ac:dyDescent="0.2">
      <c r="A42" s="3" t="s">
        <v>61</v>
      </c>
      <c r="B42" s="3" t="s">
        <v>32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  <c r="M42" s="13"/>
    </row>
    <row r="43" spans="1:13" ht="24.95" hidden="1" customHeight="1" x14ac:dyDescent="0.2">
      <c r="A43" s="104"/>
      <c r="B43" s="105"/>
      <c r="C43" s="43">
        <f t="shared" ref="C43:J43" si="5">SUM(C31:C42)</f>
        <v>0</v>
      </c>
      <c r="D43" s="43">
        <f t="shared" si="5"/>
        <v>0</v>
      </c>
      <c r="E43" s="43">
        <f t="shared" si="5"/>
        <v>0</v>
      </c>
      <c r="F43" s="43">
        <f t="shared" si="5"/>
        <v>0</v>
      </c>
      <c r="G43" s="43">
        <f t="shared" si="5"/>
        <v>0</v>
      </c>
      <c r="H43" s="44">
        <f t="shared" si="5"/>
        <v>0</v>
      </c>
      <c r="I43" s="44">
        <f t="shared" si="5"/>
        <v>0</v>
      </c>
      <c r="J43" s="43">
        <f t="shared" si="5"/>
        <v>0</v>
      </c>
      <c r="M43" s="13"/>
    </row>
    <row r="44" spans="1:13" ht="24.95" hidden="1" customHeight="1" x14ac:dyDescent="0.2">
      <c r="A44" s="101" t="s">
        <v>43</v>
      </c>
      <c r="B44" s="102"/>
      <c r="C44" s="102"/>
      <c r="D44" s="102"/>
      <c r="E44" s="102"/>
      <c r="F44" s="102"/>
      <c r="G44" s="102"/>
      <c r="H44" s="102"/>
      <c r="I44" s="102"/>
      <c r="J44" s="103"/>
    </row>
    <row r="45" spans="1:13" ht="24.95" hidden="1" customHeight="1" x14ac:dyDescent="0.2">
      <c r="A45" s="1" t="s">
        <v>51</v>
      </c>
      <c r="B45" s="1" t="s">
        <v>34</v>
      </c>
      <c r="C45" s="66"/>
      <c r="D45" s="67"/>
      <c r="E45" s="66"/>
      <c r="F45" s="67"/>
      <c r="G45" s="67"/>
      <c r="H45" s="60"/>
      <c r="I45" s="60"/>
      <c r="J45" s="66">
        <f t="shared" ref="J45:J56" si="6">C45+H45-I45</f>
        <v>0</v>
      </c>
    </row>
    <row r="46" spans="1:13" ht="24.95" hidden="1" customHeight="1" x14ac:dyDescent="0.2">
      <c r="A46" s="1" t="s">
        <v>54</v>
      </c>
      <c r="B46" s="2" t="s">
        <v>27</v>
      </c>
      <c r="C46" s="66"/>
      <c r="D46" s="66"/>
      <c r="E46" s="66"/>
      <c r="F46" s="66"/>
      <c r="G46" s="66"/>
      <c r="H46" s="60"/>
      <c r="I46" s="60"/>
      <c r="J46" s="66">
        <f t="shared" si="6"/>
        <v>0</v>
      </c>
    </row>
    <row r="47" spans="1:13" ht="24.95" hidden="1" customHeight="1" x14ac:dyDescent="0.2">
      <c r="A47" s="1" t="s">
        <v>55</v>
      </c>
      <c r="B47" s="2" t="s">
        <v>56</v>
      </c>
      <c r="C47" s="66"/>
      <c r="D47" s="66"/>
      <c r="E47" s="66"/>
      <c r="F47" s="66"/>
      <c r="G47" s="66"/>
      <c r="H47" s="60"/>
      <c r="I47" s="60"/>
      <c r="J47" s="66">
        <f t="shared" si="6"/>
        <v>0</v>
      </c>
    </row>
    <row r="48" spans="1:13" ht="24.95" hidden="1" customHeight="1" x14ac:dyDescent="0.2">
      <c r="A48" s="1" t="s">
        <v>52</v>
      </c>
      <c r="B48" s="1" t="s">
        <v>53</v>
      </c>
      <c r="C48" s="66"/>
      <c r="D48" s="66"/>
      <c r="E48" s="66"/>
      <c r="F48" s="66"/>
      <c r="G48" s="66"/>
      <c r="H48" s="60"/>
      <c r="I48" s="60"/>
      <c r="J48" s="66">
        <f t="shared" si="6"/>
        <v>0</v>
      </c>
    </row>
    <row r="49" spans="1:13" ht="24.95" hidden="1" customHeight="1" x14ac:dyDescent="0.2">
      <c r="A49" s="3" t="s">
        <v>8</v>
      </c>
      <c r="B49" s="2" t="s">
        <v>57</v>
      </c>
      <c r="C49" s="66"/>
      <c r="D49" s="66"/>
      <c r="E49" s="66"/>
      <c r="F49" s="66"/>
      <c r="G49" s="66"/>
      <c r="H49" s="60"/>
      <c r="I49" s="60"/>
      <c r="J49" s="66">
        <f t="shared" si="6"/>
        <v>0</v>
      </c>
    </row>
    <row r="50" spans="1:13" ht="24.95" hidden="1" customHeight="1" x14ac:dyDescent="0.2">
      <c r="A50" s="3" t="s">
        <v>9</v>
      </c>
      <c r="B50" s="2" t="s">
        <v>39</v>
      </c>
      <c r="C50" s="66"/>
      <c r="D50" s="66"/>
      <c r="E50" s="66"/>
      <c r="F50" s="66"/>
      <c r="G50" s="66"/>
      <c r="H50" s="60"/>
      <c r="I50" s="60"/>
      <c r="J50" s="66">
        <f t="shared" si="6"/>
        <v>0</v>
      </c>
    </row>
    <row r="51" spans="1:13" ht="24.95" hidden="1" customHeight="1" x14ac:dyDescent="0.2">
      <c r="A51" s="1" t="s">
        <v>16</v>
      </c>
      <c r="B51" s="2" t="s">
        <v>41</v>
      </c>
      <c r="C51" s="66"/>
      <c r="D51" s="66"/>
      <c r="E51" s="66"/>
      <c r="F51" s="66"/>
      <c r="G51" s="66"/>
      <c r="H51" s="60"/>
      <c r="I51" s="60"/>
      <c r="J51" s="66">
        <f t="shared" si="6"/>
        <v>0</v>
      </c>
    </row>
    <row r="52" spans="1:13" ht="24.95" hidden="1" customHeight="1" x14ac:dyDescent="0.2">
      <c r="A52" s="3" t="s">
        <v>17</v>
      </c>
      <c r="B52" s="2" t="s">
        <v>58</v>
      </c>
      <c r="C52" s="66"/>
      <c r="D52" s="66"/>
      <c r="E52" s="66"/>
      <c r="F52" s="66"/>
      <c r="G52" s="66"/>
      <c r="H52" s="60"/>
      <c r="I52" s="60"/>
      <c r="J52" s="66">
        <f t="shared" si="6"/>
        <v>0</v>
      </c>
    </row>
    <row r="53" spans="1:13" ht="24.95" hidden="1" customHeight="1" x14ac:dyDescent="0.2">
      <c r="A53" s="3" t="s">
        <v>59</v>
      </c>
      <c r="B53" s="2" t="s">
        <v>60</v>
      </c>
      <c r="C53" s="66"/>
      <c r="D53" s="66"/>
      <c r="E53" s="66"/>
      <c r="F53" s="66"/>
      <c r="G53" s="66"/>
      <c r="H53" s="60"/>
      <c r="I53" s="60"/>
      <c r="J53" s="66">
        <f t="shared" si="6"/>
        <v>0</v>
      </c>
    </row>
    <row r="54" spans="1:13" ht="24.95" hidden="1" customHeight="1" x14ac:dyDescent="0.2">
      <c r="A54" s="1" t="s">
        <v>18</v>
      </c>
      <c r="B54" s="2" t="s">
        <v>36</v>
      </c>
      <c r="C54" s="66"/>
      <c r="D54" s="66"/>
      <c r="E54" s="66"/>
      <c r="F54" s="66"/>
      <c r="G54" s="66"/>
      <c r="H54" s="60"/>
      <c r="I54" s="60"/>
      <c r="J54" s="66">
        <f t="shared" si="6"/>
        <v>0</v>
      </c>
    </row>
    <row r="55" spans="1:13" ht="24.95" hidden="1" customHeight="1" x14ac:dyDescent="0.2">
      <c r="A55" s="3" t="s">
        <v>11</v>
      </c>
      <c r="B55" s="2" t="s">
        <v>23</v>
      </c>
      <c r="C55" s="66"/>
      <c r="D55" s="66"/>
      <c r="E55" s="66"/>
      <c r="F55" s="66"/>
      <c r="G55" s="66"/>
      <c r="H55" s="60"/>
      <c r="I55" s="60"/>
      <c r="J55" s="66">
        <f t="shared" si="6"/>
        <v>0</v>
      </c>
    </row>
    <row r="56" spans="1:13" ht="24.95" hidden="1" customHeight="1" x14ac:dyDescent="0.2">
      <c r="A56" s="3" t="s">
        <v>61</v>
      </c>
      <c r="B56" s="3" t="s">
        <v>32</v>
      </c>
      <c r="C56" s="66"/>
      <c r="D56" s="66"/>
      <c r="E56" s="66"/>
      <c r="F56" s="66"/>
      <c r="G56" s="66"/>
      <c r="H56" s="60"/>
      <c r="I56" s="60"/>
      <c r="J56" s="66">
        <f t="shared" si="6"/>
        <v>0</v>
      </c>
    </row>
    <row r="57" spans="1:13" ht="24.95" hidden="1" customHeight="1" x14ac:dyDescent="0.2">
      <c r="A57" s="104"/>
      <c r="B57" s="105"/>
      <c r="C57" s="43">
        <f t="shared" ref="C57:J57" si="7">SUM(C45:C56)</f>
        <v>0</v>
      </c>
      <c r="D57" s="43">
        <f t="shared" si="7"/>
        <v>0</v>
      </c>
      <c r="E57" s="43">
        <f t="shared" si="7"/>
        <v>0</v>
      </c>
      <c r="F57" s="43">
        <f t="shared" si="7"/>
        <v>0</v>
      </c>
      <c r="G57" s="43">
        <f t="shared" si="7"/>
        <v>0</v>
      </c>
      <c r="H57" s="44">
        <f t="shared" si="7"/>
        <v>0</v>
      </c>
      <c r="I57" s="44">
        <f t="shared" si="7"/>
        <v>0</v>
      </c>
      <c r="J57" s="43">
        <f t="shared" si="7"/>
        <v>0</v>
      </c>
      <c r="M57" s="13">
        <f>C57-J57</f>
        <v>0</v>
      </c>
    </row>
    <row r="58" spans="1:13" ht="24.95" hidden="1" customHeight="1" x14ac:dyDescent="0.2">
      <c r="A58" s="92" t="s">
        <v>14</v>
      </c>
      <c r="B58" s="93"/>
      <c r="C58" s="93"/>
      <c r="D58" s="93"/>
      <c r="E58" s="93"/>
      <c r="F58" s="93"/>
      <c r="G58" s="93"/>
      <c r="H58" s="93"/>
      <c r="I58" s="93"/>
      <c r="J58" s="94"/>
    </row>
    <row r="59" spans="1:13" ht="24.95" hidden="1" customHeight="1" x14ac:dyDescent="0.2">
      <c r="A59" s="10" t="s">
        <v>51</v>
      </c>
      <c r="B59" s="10" t="s">
        <v>34</v>
      </c>
      <c r="C59" s="69"/>
      <c r="D59" s="70"/>
      <c r="E59" s="69"/>
      <c r="F59" s="70"/>
      <c r="G59" s="70"/>
      <c r="H59" s="71"/>
      <c r="I59" s="60"/>
      <c r="J59" s="69">
        <f t="shared" ref="J59:J70" si="8">C59+H59-I59</f>
        <v>0</v>
      </c>
    </row>
    <row r="60" spans="1:13" ht="24.95" hidden="1" customHeight="1" x14ac:dyDescent="0.2">
      <c r="A60" s="10" t="s">
        <v>54</v>
      </c>
      <c r="B60" s="4" t="s">
        <v>27</v>
      </c>
      <c r="C60" s="69"/>
      <c r="D60" s="69"/>
      <c r="E60" s="69"/>
      <c r="F60" s="69"/>
      <c r="G60" s="69"/>
      <c r="H60" s="72"/>
      <c r="I60" s="60"/>
      <c r="J60" s="69">
        <f t="shared" si="8"/>
        <v>0</v>
      </c>
    </row>
    <row r="61" spans="1:13" ht="24.95" hidden="1" customHeight="1" x14ac:dyDescent="0.2">
      <c r="A61" s="10" t="s">
        <v>55</v>
      </c>
      <c r="B61" s="4" t="s">
        <v>56</v>
      </c>
      <c r="C61" s="69"/>
      <c r="D61" s="69"/>
      <c r="E61" s="69"/>
      <c r="F61" s="69"/>
      <c r="G61" s="69"/>
      <c r="H61" s="72"/>
      <c r="I61" s="60"/>
      <c r="J61" s="69">
        <f t="shared" si="8"/>
        <v>0</v>
      </c>
    </row>
    <row r="62" spans="1:13" ht="24.95" hidden="1" customHeight="1" x14ac:dyDescent="0.2">
      <c r="A62" s="10" t="s">
        <v>52</v>
      </c>
      <c r="B62" s="10" t="s">
        <v>53</v>
      </c>
      <c r="C62" s="69"/>
      <c r="D62" s="69"/>
      <c r="E62" s="69"/>
      <c r="F62" s="69"/>
      <c r="G62" s="69"/>
      <c r="H62" s="72"/>
      <c r="I62" s="60"/>
      <c r="J62" s="69">
        <f t="shared" si="8"/>
        <v>0</v>
      </c>
    </row>
    <row r="63" spans="1:13" ht="24.95" hidden="1" customHeight="1" x14ac:dyDescent="0.2">
      <c r="A63" s="5" t="s">
        <v>8</v>
      </c>
      <c r="B63" s="4" t="s">
        <v>57</v>
      </c>
      <c r="C63" s="69"/>
      <c r="D63" s="69"/>
      <c r="E63" s="69"/>
      <c r="F63" s="69"/>
      <c r="G63" s="69"/>
      <c r="H63" s="72"/>
      <c r="I63" s="60"/>
      <c r="J63" s="69">
        <f t="shared" si="8"/>
        <v>0</v>
      </c>
    </row>
    <row r="64" spans="1:13" ht="24.95" hidden="1" customHeight="1" x14ac:dyDescent="0.2">
      <c r="A64" s="5" t="s">
        <v>9</v>
      </c>
      <c r="B64" s="4" t="s">
        <v>39</v>
      </c>
      <c r="C64" s="69"/>
      <c r="D64" s="69"/>
      <c r="E64" s="69"/>
      <c r="F64" s="69"/>
      <c r="G64" s="69"/>
      <c r="H64" s="72"/>
      <c r="I64" s="60"/>
      <c r="J64" s="69">
        <f t="shared" si="8"/>
        <v>0</v>
      </c>
    </row>
    <row r="65" spans="1:13" ht="24.95" hidden="1" customHeight="1" x14ac:dyDescent="0.2">
      <c r="A65" s="10" t="s">
        <v>16</v>
      </c>
      <c r="B65" s="4" t="s">
        <v>41</v>
      </c>
      <c r="C65" s="69"/>
      <c r="D65" s="69"/>
      <c r="E65" s="69"/>
      <c r="F65" s="69"/>
      <c r="G65" s="69"/>
      <c r="H65" s="72"/>
      <c r="I65" s="60"/>
      <c r="J65" s="69">
        <f t="shared" si="8"/>
        <v>0</v>
      </c>
    </row>
    <row r="66" spans="1:13" ht="24.95" hidden="1" customHeight="1" x14ac:dyDescent="0.2">
      <c r="A66" s="5" t="s">
        <v>17</v>
      </c>
      <c r="B66" s="4" t="s">
        <v>58</v>
      </c>
      <c r="C66" s="69"/>
      <c r="D66" s="69"/>
      <c r="E66" s="69"/>
      <c r="F66" s="69"/>
      <c r="G66" s="69"/>
      <c r="H66" s="72"/>
      <c r="I66" s="60"/>
      <c r="J66" s="69">
        <f t="shared" si="8"/>
        <v>0</v>
      </c>
    </row>
    <row r="67" spans="1:13" ht="24.95" hidden="1" customHeight="1" x14ac:dyDescent="0.2">
      <c r="A67" s="5" t="s">
        <v>59</v>
      </c>
      <c r="B67" s="4" t="s">
        <v>60</v>
      </c>
      <c r="C67" s="69"/>
      <c r="D67" s="69"/>
      <c r="E67" s="69"/>
      <c r="F67" s="69"/>
      <c r="G67" s="69"/>
      <c r="H67" s="72"/>
      <c r="I67" s="60"/>
      <c r="J67" s="69">
        <f t="shared" si="8"/>
        <v>0</v>
      </c>
    </row>
    <row r="68" spans="1:13" ht="24.95" hidden="1" customHeight="1" x14ac:dyDescent="0.2">
      <c r="A68" s="10" t="s">
        <v>18</v>
      </c>
      <c r="B68" s="4" t="s">
        <v>36</v>
      </c>
      <c r="C68" s="69"/>
      <c r="D68" s="69"/>
      <c r="E68" s="69"/>
      <c r="F68" s="69"/>
      <c r="G68" s="69"/>
      <c r="H68" s="72"/>
      <c r="I68" s="60"/>
      <c r="J68" s="69">
        <f t="shared" si="8"/>
        <v>0</v>
      </c>
    </row>
    <row r="69" spans="1:13" ht="24.95" hidden="1" customHeight="1" x14ac:dyDescent="0.2">
      <c r="A69" s="5" t="s">
        <v>11</v>
      </c>
      <c r="B69" s="4" t="s">
        <v>23</v>
      </c>
      <c r="C69" s="69"/>
      <c r="D69" s="69"/>
      <c r="E69" s="69"/>
      <c r="F69" s="69"/>
      <c r="G69" s="69"/>
      <c r="H69" s="72"/>
      <c r="I69" s="60"/>
      <c r="J69" s="69">
        <f t="shared" si="8"/>
        <v>0</v>
      </c>
    </row>
    <row r="70" spans="1:13" ht="24.95" hidden="1" customHeight="1" x14ac:dyDescent="0.2">
      <c r="A70" s="5" t="s">
        <v>61</v>
      </c>
      <c r="B70" s="5" t="s">
        <v>32</v>
      </c>
      <c r="C70" s="69"/>
      <c r="D70" s="69"/>
      <c r="E70" s="69"/>
      <c r="F70" s="69"/>
      <c r="G70" s="69"/>
      <c r="H70" s="72"/>
      <c r="I70" s="60"/>
      <c r="J70" s="69">
        <f t="shared" si="8"/>
        <v>0</v>
      </c>
    </row>
    <row r="71" spans="1:13" ht="24.95" hidden="1" customHeight="1" x14ac:dyDescent="0.2">
      <c r="A71" s="99"/>
      <c r="B71" s="100"/>
      <c r="C71" s="20">
        <f t="shared" ref="C71:H71" si="9">SUM(C59:C70)</f>
        <v>0</v>
      </c>
      <c r="D71" s="20">
        <f t="shared" si="9"/>
        <v>0</v>
      </c>
      <c r="E71" s="20">
        <f t="shared" si="9"/>
        <v>0</v>
      </c>
      <c r="F71" s="20">
        <f t="shared" si="9"/>
        <v>0</v>
      </c>
      <c r="G71" s="20">
        <f t="shared" si="9"/>
        <v>0</v>
      </c>
      <c r="H71" s="21">
        <f t="shared" si="9"/>
        <v>0</v>
      </c>
      <c r="I71" s="21">
        <f>I59+I60+I61+I62+I64+I65+I66+I67+I68+I69+I70+I63</f>
        <v>0</v>
      </c>
      <c r="J71" s="20">
        <f t="shared" ref="J71" si="10">SUM(J59:J70)</f>
        <v>0</v>
      </c>
      <c r="M71" s="13">
        <f>C71-J71</f>
        <v>0</v>
      </c>
    </row>
    <row r="72" spans="1:13" ht="24.95" hidden="1" customHeight="1" x14ac:dyDescent="0.2">
      <c r="A72" s="92" t="s">
        <v>19</v>
      </c>
      <c r="B72" s="93"/>
      <c r="C72" s="93"/>
      <c r="D72" s="93"/>
      <c r="E72" s="93"/>
      <c r="F72" s="93"/>
      <c r="G72" s="93"/>
      <c r="H72" s="93"/>
      <c r="I72" s="93"/>
      <c r="J72" s="94"/>
    </row>
    <row r="73" spans="1:13" ht="24.95" hidden="1" customHeight="1" x14ac:dyDescent="0.2">
      <c r="A73" s="10" t="s">
        <v>51</v>
      </c>
      <c r="B73" s="10" t="s">
        <v>34</v>
      </c>
      <c r="C73" s="69"/>
      <c r="D73" s="70"/>
      <c r="E73" s="69"/>
      <c r="F73" s="70"/>
      <c r="G73" s="70"/>
      <c r="H73" s="71"/>
      <c r="I73" s="60"/>
      <c r="J73" s="69">
        <f t="shared" ref="J73:J84" si="11">C73+H73-I73</f>
        <v>0</v>
      </c>
    </row>
    <row r="74" spans="1:13" ht="24.95" hidden="1" customHeight="1" x14ac:dyDescent="0.2">
      <c r="A74" s="10" t="s">
        <v>54</v>
      </c>
      <c r="B74" s="4" t="s">
        <v>27</v>
      </c>
      <c r="C74" s="69"/>
      <c r="D74" s="69"/>
      <c r="E74" s="69"/>
      <c r="F74" s="69"/>
      <c r="G74" s="69"/>
      <c r="H74" s="72"/>
      <c r="I74" s="60"/>
      <c r="J74" s="69">
        <f t="shared" si="11"/>
        <v>0</v>
      </c>
    </row>
    <row r="75" spans="1:13" ht="24.95" hidden="1" customHeight="1" x14ac:dyDescent="0.2">
      <c r="A75" s="10" t="s">
        <v>55</v>
      </c>
      <c r="B75" s="4" t="s">
        <v>56</v>
      </c>
      <c r="C75" s="69"/>
      <c r="D75" s="69"/>
      <c r="E75" s="69"/>
      <c r="F75" s="69"/>
      <c r="G75" s="69"/>
      <c r="H75" s="72"/>
      <c r="I75" s="60"/>
      <c r="J75" s="69">
        <f t="shared" si="11"/>
        <v>0</v>
      </c>
    </row>
    <row r="76" spans="1:13" ht="24.95" hidden="1" customHeight="1" x14ac:dyDescent="0.2">
      <c r="A76" s="10" t="s">
        <v>52</v>
      </c>
      <c r="B76" s="10" t="s">
        <v>53</v>
      </c>
      <c r="C76" s="69"/>
      <c r="D76" s="69"/>
      <c r="E76" s="69"/>
      <c r="F76" s="69"/>
      <c r="G76" s="69"/>
      <c r="H76" s="72"/>
      <c r="I76" s="60"/>
      <c r="J76" s="69">
        <f t="shared" si="11"/>
        <v>0</v>
      </c>
    </row>
    <row r="77" spans="1:13" ht="24.95" hidden="1" customHeight="1" x14ac:dyDescent="0.2">
      <c r="A77" s="5" t="s">
        <v>8</v>
      </c>
      <c r="B77" s="4" t="s">
        <v>57</v>
      </c>
      <c r="C77" s="69"/>
      <c r="D77" s="69"/>
      <c r="E77" s="69"/>
      <c r="F77" s="69"/>
      <c r="G77" s="69"/>
      <c r="H77" s="72"/>
      <c r="I77" s="60"/>
      <c r="J77" s="69">
        <f t="shared" si="11"/>
        <v>0</v>
      </c>
    </row>
    <row r="78" spans="1:13" ht="24.95" hidden="1" customHeight="1" x14ac:dyDescent="0.2">
      <c r="A78" s="5" t="s">
        <v>9</v>
      </c>
      <c r="B78" s="4" t="s">
        <v>39</v>
      </c>
      <c r="C78" s="69"/>
      <c r="D78" s="69"/>
      <c r="E78" s="69"/>
      <c r="F78" s="69"/>
      <c r="G78" s="69"/>
      <c r="H78" s="72"/>
      <c r="I78" s="60"/>
      <c r="J78" s="69">
        <f t="shared" si="11"/>
        <v>0</v>
      </c>
    </row>
    <row r="79" spans="1:13" ht="24.95" hidden="1" customHeight="1" x14ac:dyDescent="0.2">
      <c r="A79" s="10" t="s">
        <v>16</v>
      </c>
      <c r="B79" s="4" t="s">
        <v>41</v>
      </c>
      <c r="C79" s="69"/>
      <c r="D79" s="69"/>
      <c r="E79" s="69"/>
      <c r="F79" s="69"/>
      <c r="G79" s="69"/>
      <c r="H79" s="72"/>
      <c r="I79" s="60"/>
      <c r="J79" s="69">
        <f t="shared" si="11"/>
        <v>0</v>
      </c>
    </row>
    <row r="80" spans="1:13" ht="24.95" hidden="1" customHeight="1" x14ac:dyDescent="0.2">
      <c r="A80" s="5" t="s">
        <v>17</v>
      </c>
      <c r="B80" s="4" t="s">
        <v>58</v>
      </c>
      <c r="C80" s="69"/>
      <c r="D80" s="69"/>
      <c r="E80" s="69"/>
      <c r="F80" s="69"/>
      <c r="G80" s="69"/>
      <c r="H80" s="72"/>
      <c r="I80" s="60"/>
      <c r="J80" s="69">
        <f t="shared" si="11"/>
        <v>0</v>
      </c>
    </row>
    <row r="81" spans="1:13" ht="24.95" hidden="1" customHeight="1" x14ac:dyDescent="0.2">
      <c r="A81" s="5" t="s">
        <v>59</v>
      </c>
      <c r="B81" s="4" t="s">
        <v>60</v>
      </c>
      <c r="C81" s="69"/>
      <c r="D81" s="69"/>
      <c r="E81" s="69"/>
      <c r="F81" s="69"/>
      <c r="G81" s="69"/>
      <c r="H81" s="72"/>
      <c r="I81" s="60"/>
      <c r="J81" s="69">
        <f t="shared" si="11"/>
        <v>0</v>
      </c>
    </row>
    <row r="82" spans="1:13" ht="24.95" hidden="1" customHeight="1" x14ac:dyDescent="0.2">
      <c r="A82" s="10" t="s">
        <v>18</v>
      </c>
      <c r="B82" s="4" t="s">
        <v>36</v>
      </c>
      <c r="C82" s="69"/>
      <c r="D82" s="69"/>
      <c r="E82" s="69"/>
      <c r="F82" s="69"/>
      <c r="G82" s="69"/>
      <c r="H82" s="72"/>
      <c r="I82" s="60"/>
      <c r="J82" s="69">
        <f t="shared" si="11"/>
        <v>0</v>
      </c>
    </row>
    <row r="83" spans="1:13" ht="24.95" hidden="1" customHeight="1" x14ac:dyDescent="0.2">
      <c r="A83" s="5" t="s">
        <v>11</v>
      </c>
      <c r="B83" s="4" t="s">
        <v>23</v>
      </c>
      <c r="C83" s="69"/>
      <c r="D83" s="69"/>
      <c r="E83" s="69"/>
      <c r="F83" s="69"/>
      <c r="G83" s="69"/>
      <c r="H83" s="72"/>
      <c r="I83" s="60"/>
      <c r="J83" s="69">
        <f t="shared" si="11"/>
        <v>0</v>
      </c>
    </row>
    <row r="84" spans="1:13" ht="24.95" hidden="1" customHeight="1" x14ac:dyDescent="0.2">
      <c r="A84" s="5" t="s">
        <v>61</v>
      </c>
      <c r="B84" s="5" t="s">
        <v>32</v>
      </c>
      <c r="C84" s="69"/>
      <c r="D84" s="69"/>
      <c r="E84" s="69"/>
      <c r="F84" s="69"/>
      <c r="G84" s="69"/>
      <c r="H84" s="72"/>
      <c r="I84" s="60"/>
      <c r="J84" s="69">
        <f t="shared" si="11"/>
        <v>0</v>
      </c>
    </row>
    <row r="85" spans="1:13" ht="24.95" hidden="1" customHeight="1" x14ac:dyDescent="0.2">
      <c r="A85" s="99"/>
      <c r="B85" s="100"/>
      <c r="C85" s="20">
        <f t="shared" ref="C85:H85" si="12">SUM(C73:C84)</f>
        <v>0</v>
      </c>
      <c r="D85" s="20">
        <f t="shared" si="12"/>
        <v>0</v>
      </c>
      <c r="E85" s="20">
        <f t="shared" si="12"/>
        <v>0</v>
      </c>
      <c r="F85" s="20">
        <f t="shared" si="12"/>
        <v>0</v>
      </c>
      <c r="G85" s="20">
        <f t="shared" si="12"/>
        <v>0</v>
      </c>
      <c r="H85" s="21">
        <f t="shared" si="12"/>
        <v>0</v>
      </c>
      <c r="I85" s="21">
        <f>I73+I74+I75+I76+I78+I79+I80+I81+I82+I83+I84+I77</f>
        <v>0</v>
      </c>
      <c r="J85" s="20">
        <f t="shared" ref="J85" si="13">SUM(J73:J84)</f>
        <v>0</v>
      </c>
      <c r="M85" s="13">
        <f>C85-J85</f>
        <v>0</v>
      </c>
    </row>
    <row r="86" spans="1:13" ht="24.95" hidden="1" customHeight="1" x14ac:dyDescent="0.2">
      <c r="A86" s="101" t="s">
        <v>44</v>
      </c>
      <c r="B86" s="102"/>
      <c r="C86" s="102"/>
      <c r="D86" s="102"/>
      <c r="E86" s="102"/>
      <c r="F86" s="102"/>
      <c r="G86" s="102"/>
      <c r="H86" s="102"/>
      <c r="I86" s="102"/>
      <c r="J86" s="103"/>
    </row>
    <row r="87" spans="1:13" ht="24.95" hidden="1" customHeight="1" x14ac:dyDescent="0.2">
      <c r="A87" s="10" t="s">
        <v>51</v>
      </c>
      <c r="B87" s="10" t="s">
        <v>34</v>
      </c>
      <c r="C87" s="66"/>
      <c r="D87" s="67"/>
      <c r="E87" s="66"/>
      <c r="F87" s="67"/>
      <c r="G87" s="67"/>
      <c r="H87" s="60"/>
      <c r="I87" s="71"/>
      <c r="J87" s="69">
        <f t="shared" ref="J87:J98" si="14">C87+H87-I87</f>
        <v>0</v>
      </c>
    </row>
    <row r="88" spans="1:13" ht="24.95" hidden="1" customHeight="1" x14ac:dyDescent="0.2">
      <c r="A88" s="10" t="s">
        <v>54</v>
      </c>
      <c r="B88" s="4" t="s">
        <v>27</v>
      </c>
      <c r="C88" s="66"/>
      <c r="D88" s="66"/>
      <c r="E88" s="66"/>
      <c r="F88" s="66"/>
      <c r="G88" s="66"/>
      <c r="H88" s="60"/>
      <c r="I88" s="72"/>
      <c r="J88" s="69">
        <f t="shared" si="14"/>
        <v>0</v>
      </c>
    </row>
    <row r="89" spans="1:13" ht="24.95" hidden="1" customHeight="1" x14ac:dyDescent="0.2">
      <c r="A89" s="10" t="s">
        <v>55</v>
      </c>
      <c r="B89" s="4" t="s">
        <v>56</v>
      </c>
      <c r="C89" s="66"/>
      <c r="D89" s="66"/>
      <c r="E89" s="66"/>
      <c r="F89" s="66"/>
      <c r="G89" s="66"/>
      <c r="H89" s="60"/>
      <c r="I89" s="72"/>
      <c r="J89" s="69">
        <f t="shared" si="14"/>
        <v>0</v>
      </c>
    </row>
    <row r="90" spans="1:13" ht="24.95" hidden="1" customHeight="1" x14ac:dyDescent="0.2">
      <c r="A90" s="10" t="s">
        <v>52</v>
      </c>
      <c r="B90" s="10" t="s">
        <v>53</v>
      </c>
      <c r="C90" s="66"/>
      <c r="D90" s="66"/>
      <c r="E90" s="66"/>
      <c r="F90" s="66"/>
      <c r="G90" s="66"/>
      <c r="H90" s="60"/>
      <c r="I90" s="72"/>
      <c r="J90" s="69">
        <f t="shared" si="14"/>
        <v>0</v>
      </c>
    </row>
    <row r="91" spans="1:13" ht="24.95" hidden="1" customHeight="1" x14ac:dyDescent="0.2">
      <c r="A91" s="5" t="s">
        <v>8</v>
      </c>
      <c r="B91" s="4" t="s">
        <v>57</v>
      </c>
      <c r="C91" s="66"/>
      <c r="D91" s="66"/>
      <c r="E91" s="66"/>
      <c r="F91" s="66"/>
      <c r="G91" s="66"/>
      <c r="H91" s="60"/>
      <c r="I91" s="72"/>
      <c r="J91" s="69">
        <f t="shared" si="14"/>
        <v>0</v>
      </c>
    </row>
    <row r="92" spans="1:13" ht="24.95" hidden="1" customHeight="1" x14ac:dyDescent="0.2">
      <c r="A92" s="5" t="s">
        <v>9</v>
      </c>
      <c r="B92" s="4" t="s">
        <v>39</v>
      </c>
      <c r="C92" s="66"/>
      <c r="D92" s="66"/>
      <c r="E92" s="66"/>
      <c r="F92" s="66"/>
      <c r="G92" s="66"/>
      <c r="H92" s="60"/>
      <c r="I92" s="72"/>
      <c r="J92" s="69">
        <f t="shared" si="14"/>
        <v>0</v>
      </c>
    </row>
    <row r="93" spans="1:13" ht="24.95" hidden="1" customHeight="1" x14ac:dyDescent="0.2">
      <c r="A93" s="10" t="s">
        <v>16</v>
      </c>
      <c r="B93" s="4" t="s">
        <v>41</v>
      </c>
      <c r="C93" s="66"/>
      <c r="D93" s="66"/>
      <c r="E93" s="66"/>
      <c r="F93" s="66"/>
      <c r="G93" s="66"/>
      <c r="H93" s="60"/>
      <c r="I93" s="72"/>
      <c r="J93" s="69">
        <f t="shared" si="14"/>
        <v>0</v>
      </c>
      <c r="L93" s="28"/>
    </row>
    <row r="94" spans="1:13" ht="24.95" hidden="1" customHeight="1" x14ac:dyDescent="0.2">
      <c r="A94" s="5" t="s">
        <v>17</v>
      </c>
      <c r="B94" s="4" t="s">
        <v>58</v>
      </c>
      <c r="C94" s="66"/>
      <c r="D94" s="66"/>
      <c r="E94" s="66"/>
      <c r="F94" s="66"/>
      <c r="G94" s="66"/>
      <c r="H94" s="60"/>
      <c r="I94" s="72"/>
      <c r="J94" s="69">
        <f t="shared" si="14"/>
        <v>0</v>
      </c>
    </row>
    <row r="95" spans="1:13" ht="24.95" hidden="1" customHeight="1" x14ac:dyDescent="0.2">
      <c r="A95" s="5" t="s">
        <v>59</v>
      </c>
      <c r="B95" s="4" t="s">
        <v>60</v>
      </c>
      <c r="C95" s="66"/>
      <c r="D95" s="66"/>
      <c r="E95" s="66"/>
      <c r="F95" s="66"/>
      <c r="G95" s="66"/>
      <c r="H95" s="60"/>
      <c r="I95" s="72"/>
      <c r="J95" s="69">
        <f t="shared" si="14"/>
        <v>0</v>
      </c>
    </row>
    <row r="96" spans="1:13" ht="24.95" hidden="1" customHeight="1" x14ac:dyDescent="0.2">
      <c r="A96" s="10" t="s">
        <v>18</v>
      </c>
      <c r="B96" s="4" t="s">
        <v>36</v>
      </c>
      <c r="C96" s="66"/>
      <c r="D96" s="66"/>
      <c r="E96" s="66"/>
      <c r="F96" s="66"/>
      <c r="G96" s="66"/>
      <c r="H96" s="60"/>
      <c r="I96" s="72"/>
      <c r="J96" s="69">
        <f t="shared" si="14"/>
        <v>0</v>
      </c>
    </row>
    <row r="97" spans="1:10" ht="24.95" hidden="1" customHeight="1" x14ac:dyDescent="0.2">
      <c r="A97" s="5" t="s">
        <v>11</v>
      </c>
      <c r="B97" s="4" t="s">
        <v>23</v>
      </c>
      <c r="C97" s="66"/>
      <c r="D97" s="66"/>
      <c r="E97" s="66"/>
      <c r="F97" s="66"/>
      <c r="G97" s="66"/>
      <c r="H97" s="60"/>
      <c r="I97" s="72"/>
      <c r="J97" s="69">
        <f t="shared" si="14"/>
        <v>0</v>
      </c>
    </row>
    <row r="98" spans="1:10" ht="24.95" hidden="1" customHeight="1" x14ac:dyDescent="0.2">
      <c r="A98" s="5" t="s">
        <v>61</v>
      </c>
      <c r="B98" s="5" t="s">
        <v>32</v>
      </c>
      <c r="C98" s="66"/>
      <c r="D98" s="66"/>
      <c r="E98" s="66"/>
      <c r="F98" s="66"/>
      <c r="G98" s="66"/>
      <c r="H98" s="60"/>
      <c r="I98" s="72"/>
      <c r="J98" s="69">
        <f t="shared" si="14"/>
        <v>0</v>
      </c>
    </row>
    <row r="99" spans="1:10" ht="24.95" hidden="1" customHeight="1" x14ac:dyDescent="0.2">
      <c r="A99" s="127"/>
      <c r="B99" s="128"/>
      <c r="C99" s="20">
        <f t="shared" ref="C99:J99" si="15">SUM(C87:C98)</f>
        <v>0</v>
      </c>
      <c r="D99" s="20">
        <f t="shared" si="15"/>
        <v>0</v>
      </c>
      <c r="E99" s="20">
        <f t="shared" si="15"/>
        <v>0</v>
      </c>
      <c r="F99" s="20">
        <f t="shared" si="15"/>
        <v>0</v>
      </c>
      <c r="G99" s="20">
        <f t="shared" si="15"/>
        <v>0</v>
      </c>
      <c r="H99" s="21">
        <f t="shared" si="15"/>
        <v>0</v>
      </c>
      <c r="I99" s="21">
        <f t="shared" si="15"/>
        <v>0</v>
      </c>
      <c r="J99" s="20">
        <f t="shared" si="15"/>
        <v>0</v>
      </c>
    </row>
    <row r="100" spans="1:10" ht="24.95" hidden="1" customHeight="1" x14ac:dyDescent="0.2">
      <c r="A100" s="106" t="s">
        <v>81</v>
      </c>
      <c r="B100" s="107"/>
      <c r="C100" s="107"/>
      <c r="D100" s="107"/>
      <c r="E100" s="107"/>
      <c r="F100" s="107"/>
      <c r="G100" s="107"/>
      <c r="H100" s="107"/>
      <c r="I100" s="107"/>
      <c r="J100" s="108"/>
    </row>
    <row r="101" spans="1:10" ht="24.95" hidden="1" customHeight="1" x14ac:dyDescent="0.2">
      <c r="A101" s="1" t="s">
        <v>51</v>
      </c>
      <c r="B101" s="1" t="s">
        <v>34</v>
      </c>
      <c r="C101" s="66"/>
      <c r="D101" s="67"/>
      <c r="E101" s="66"/>
      <c r="F101" s="67"/>
      <c r="G101" s="67"/>
      <c r="H101" s="60"/>
      <c r="I101" s="60"/>
      <c r="J101" s="66">
        <f t="shared" ref="J101:J112" si="16">C101+H101-I101</f>
        <v>0</v>
      </c>
    </row>
    <row r="102" spans="1:10" ht="24.95" hidden="1" customHeight="1" x14ac:dyDescent="0.2">
      <c r="A102" s="1" t="s">
        <v>54</v>
      </c>
      <c r="B102" s="2" t="s">
        <v>27</v>
      </c>
      <c r="C102" s="66"/>
      <c r="D102" s="66"/>
      <c r="E102" s="66"/>
      <c r="F102" s="66"/>
      <c r="G102" s="66"/>
      <c r="H102" s="60"/>
      <c r="I102" s="60"/>
      <c r="J102" s="66">
        <f t="shared" si="16"/>
        <v>0</v>
      </c>
    </row>
    <row r="103" spans="1:10" ht="24.95" hidden="1" customHeight="1" x14ac:dyDescent="0.2">
      <c r="A103" s="1" t="s">
        <v>55</v>
      </c>
      <c r="B103" s="2" t="s">
        <v>56</v>
      </c>
      <c r="C103" s="66"/>
      <c r="D103" s="66"/>
      <c r="E103" s="66"/>
      <c r="F103" s="66"/>
      <c r="G103" s="66"/>
      <c r="H103" s="60"/>
      <c r="I103" s="60"/>
      <c r="J103" s="66">
        <f t="shared" si="16"/>
        <v>0</v>
      </c>
    </row>
    <row r="104" spans="1:10" ht="24.95" hidden="1" customHeight="1" x14ac:dyDescent="0.2">
      <c r="A104" s="1" t="s">
        <v>52</v>
      </c>
      <c r="B104" s="1" t="s">
        <v>53</v>
      </c>
      <c r="C104" s="66"/>
      <c r="D104" s="66"/>
      <c r="E104" s="66"/>
      <c r="F104" s="66"/>
      <c r="G104" s="66"/>
      <c r="H104" s="60"/>
      <c r="I104" s="60"/>
      <c r="J104" s="66">
        <f t="shared" si="16"/>
        <v>0</v>
      </c>
    </row>
    <row r="105" spans="1:10" ht="24.95" hidden="1" customHeight="1" x14ac:dyDescent="0.2">
      <c r="A105" s="3" t="s">
        <v>8</v>
      </c>
      <c r="B105" s="2" t="s">
        <v>57</v>
      </c>
      <c r="C105" s="66"/>
      <c r="D105" s="66"/>
      <c r="E105" s="66"/>
      <c r="F105" s="66"/>
      <c r="G105" s="66"/>
      <c r="H105" s="60"/>
      <c r="I105" s="60"/>
      <c r="J105" s="66">
        <f t="shared" si="16"/>
        <v>0</v>
      </c>
    </row>
    <row r="106" spans="1:10" ht="24.95" hidden="1" customHeight="1" x14ac:dyDescent="0.2">
      <c r="A106" s="3" t="s">
        <v>9</v>
      </c>
      <c r="B106" s="2" t="s">
        <v>39</v>
      </c>
      <c r="C106" s="66"/>
      <c r="D106" s="66"/>
      <c r="E106" s="66"/>
      <c r="F106" s="66"/>
      <c r="G106" s="66"/>
      <c r="H106" s="60"/>
      <c r="I106" s="60"/>
      <c r="J106" s="66">
        <f t="shared" si="16"/>
        <v>0</v>
      </c>
    </row>
    <row r="107" spans="1:10" ht="24.95" hidden="1" customHeight="1" x14ac:dyDescent="0.2">
      <c r="A107" s="1" t="s">
        <v>16</v>
      </c>
      <c r="B107" s="2" t="s">
        <v>41</v>
      </c>
      <c r="C107" s="66"/>
      <c r="D107" s="66"/>
      <c r="E107" s="66"/>
      <c r="F107" s="66"/>
      <c r="G107" s="66"/>
      <c r="H107" s="60"/>
      <c r="I107" s="60"/>
      <c r="J107" s="66">
        <f t="shared" si="16"/>
        <v>0</v>
      </c>
    </row>
    <row r="108" spans="1:10" ht="24.95" hidden="1" customHeight="1" x14ac:dyDescent="0.2">
      <c r="A108" s="3" t="s">
        <v>17</v>
      </c>
      <c r="B108" s="2" t="s">
        <v>58</v>
      </c>
      <c r="C108" s="66"/>
      <c r="D108" s="66"/>
      <c r="E108" s="66"/>
      <c r="F108" s="66"/>
      <c r="G108" s="66"/>
      <c r="H108" s="60"/>
      <c r="I108" s="60"/>
      <c r="J108" s="66">
        <f t="shared" si="16"/>
        <v>0</v>
      </c>
    </row>
    <row r="109" spans="1:10" ht="24.95" hidden="1" customHeight="1" x14ac:dyDescent="0.2">
      <c r="A109" s="3" t="s">
        <v>59</v>
      </c>
      <c r="B109" s="2" t="s">
        <v>60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0" ht="24.95" hidden="1" customHeight="1" x14ac:dyDescent="0.2">
      <c r="A110" s="1" t="s">
        <v>18</v>
      </c>
      <c r="B110" s="2" t="s">
        <v>36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0" ht="24.95" hidden="1" customHeight="1" x14ac:dyDescent="0.2">
      <c r="A111" s="3" t="s">
        <v>11</v>
      </c>
      <c r="B111" s="2" t="s">
        <v>23</v>
      </c>
      <c r="C111" s="66"/>
      <c r="D111" s="66"/>
      <c r="E111" s="66"/>
      <c r="F111" s="66"/>
      <c r="G111" s="66"/>
      <c r="H111" s="60"/>
      <c r="I111" s="60"/>
      <c r="J111" s="66">
        <f t="shared" si="16"/>
        <v>0</v>
      </c>
    </row>
    <row r="112" spans="1:10" ht="24.95" hidden="1" customHeight="1" x14ac:dyDescent="0.2">
      <c r="A112" s="3" t="s">
        <v>61</v>
      </c>
      <c r="B112" s="3" t="s">
        <v>32</v>
      </c>
      <c r="C112" s="66"/>
      <c r="D112" s="66"/>
      <c r="E112" s="66"/>
      <c r="F112" s="66"/>
      <c r="G112" s="66"/>
      <c r="H112" s="60"/>
      <c r="I112" s="75"/>
      <c r="J112" s="66">
        <f t="shared" si="16"/>
        <v>0</v>
      </c>
    </row>
    <row r="113" spans="1:13" ht="24.95" hidden="1" customHeight="1" x14ac:dyDescent="0.2">
      <c r="A113" s="104"/>
      <c r="B113" s="105"/>
      <c r="C113" s="43">
        <f>C101+C104+C105+C107+C108+C110+C111</f>
        <v>0</v>
      </c>
      <c r="D113" s="43">
        <f t="shared" ref="D113:J113" si="17">D101+D104+D105+D107+D108+D110+D111</f>
        <v>0</v>
      </c>
      <c r="E113" s="43">
        <f t="shared" si="17"/>
        <v>0</v>
      </c>
      <c r="F113" s="43">
        <f t="shared" si="17"/>
        <v>0</v>
      </c>
      <c r="G113" s="43">
        <f t="shared" si="17"/>
        <v>0</v>
      </c>
      <c r="H113" s="43">
        <f t="shared" si="17"/>
        <v>0</v>
      </c>
      <c r="I113" s="43">
        <f t="shared" si="17"/>
        <v>0</v>
      </c>
      <c r="J113" s="43">
        <f t="shared" si="17"/>
        <v>0</v>
      </c>
      <c r="M113" s="13">
        <f>H113-I113</f>
        <v>0</v>
      </c>
    </row>
    <row r="114" spans="1:13" ht="24.95" hidden="1" customHeight="1" x14ac:dyDescent="0.2">
      <c r="A114" s="106" t="s">
        <v>63</v>
      </c>
      <c r="B114" s="107"/>
      <c r="C114" s="107"/>
      <c r="D114" s="107"/>
      <c r="E114" s="107"/>
      <c r="F114" s="107"/>
      <c r="G114" s="107"/>
      <c r="H114" s="107"/>
      <c r="I114" s="107"/>
      <c r="J114" s="108"/>
    </row>
    <row r="115" spans="1:13" ht="24.95" hidden="1" customHeight="1" x14ac:dyDescent="0.2">
      <c r="A115" s="1" t="s">
        <v>51</v>
      </c>
      <c r="B115" s="1" t="s">
        <v>34</v>
      </c>
      <c r="C115" s="66"/>
      <c r="D115" s="67"/>
      <c r="E115" s="66"/>
      <c r="F115" s="67"/>
      <c r="G115" s="67"/>
      <c r="H115" s="60"/>
      <c r="I115" s="60"/>
      <c r="J115" s="66">
        <f t="shared" ref="J115:J126" si="18">C115+H115-I115</f>
        <v>0</v>
      </c>
    </row>
    <row r="116" spans="1:13" ht="24.95" hidden="1" customHeight="1" x14ac:dyDescent="0.2">
      <c r="A116" s="1" t="s">
        <v>54</v>
      </c>
      <c r="B116" s="2" t="s">
        <v>27</v>
      </c>
      <c r="C116" s="66"/>
      <c r="D116" s="66"/>
      <c r="E116" s="66"/>
      <c r="F116" s="66"/>
      <c r="G116" s="66"/>
      <c r="H116" s="60"/>
      <c r="I116" s="60"/>
      <c r="J116" s="66">
        <f t="shared" si="18"/>
        <v>0</v>
      </c>
    </row>
    <row r="117" spans="1:13" ht="24.95" hidden="1" customHeight="1" x14ac:dyDescent="0.2">
      <c r="A117" s="1" t="s">
        <v>55</v>
      </c>
      <c r="B117" s="2" t="s">
        <v>56</v>
      </c>
      <c r="C117" s="66"/>
      <c r="D117" s="66"/>
      <c r="E117" s="66"/>
      <c r="F117" s="66"/>
      <c r="G117" s="66"/>
      <c r="H117" s="60"/>
      <c r="I117" s="60"/>
      <c r="J117" s="66">
        <f t="shared" si="18"/>
        <v>0</v>
      </c>
    </row>
    <row r="118" spans="1:13" ht="24.95" hidden="1" customHeight="1" x14ac:dyDescent="0.2">
      <c r="A118" s="1" t="s">
        <v>52</v>
      </c>
      <c r="B118" s="1" t="s">
        <v>53</v>
      </c>
      <c r="C118" s="66"/>
      <c r="D118" s="66"/>
      <c r="E118" s="66"/>
      <c r="F118" s="66"/>
      <c r="G118" s="66"/>
      <c r="H118" s="60"/>
      <c r="I118" s="60"/>
      <c r="J118" s="66">
        <f t="shared" si="18"/>
        <v>0</v>
      </c>
    </row>
    <row r="119" spans="1:13" ht="24.95" hidden="1" customHeight="1" x14ac:dyDescent="0.2">
      <c r="A119" s="3" t="s">
        <v>8</v>
      </c>
      <c r="B119" s="2" t="s">
        <v>57</v>
      </c>
      <c r="C119" s="66"/>
      <c r="D119" s="66"/>
      <c r="E119" s="66"/>
      <c r="F119" s="66"/>
      <c r="G119" s="66"/>
      <c r="H119" s="60"/>
      <c r="I119" s="60"/>
      <c r="J119" s="66">
        <f t="shared" si="18"/>
        <v>0</v>
      </c>
    </row>
    <row r="120" spans="1:13" ht="24.95" hidden="1" customHeight="1" x14ac:dyDescent="0.2">
      <c r="A120" s="3" t="s">
        <v>9</v>
      </c>
      <c r="B120" s="2" t="s">
        <v>39</v>
      </c>
      <c r="C120" s="66"/>
      <c r="D120" s="66"/>
      <c r="E120" s="66"/>
      <c r="F120" s="66"/>
      <c r="G120" s="66"/>
      <c r="H120" s="60"/>
      <c r="I120" s="60"/>
      <c r="J120" s="66">
        <f t="shared" si="18"/>
        <v>0</v>
      </c>
    </row>
    <row r="121" spans="1:13" ht="24.95" hidden="1" customHeight="1" x14ac:dyDescent="0.2">
      <c r="A121" s="1" t="s">
        <v>16</v>
      </c>
      <c r="B121" s="2" t="s">
        <v>41</v>
      </c>
      <c r="C121" s="66"/>
      <c r="D121" s="66"/>
      <c r="E121" s="66"/>
      <c r="F121" s="66"/>
      <c r="G121" s="66"/>
      <c r="H121" s="60"/>
      <c r="I121" s="60"/>
      <c r="J121" s="66">
        <f t="shared" si="18"/>
        <v>0</v>
      </c>
    </row>
    <row r="122" spans="1:13" ht="24.95" hidden="1" customHeight="1" x14ac:dyDescent="0.2">
      <c r="A122" s="3" t="s">
        <v>17</v>
      </c>
      <c r="B122" s="2" t="s">
        <v>58</v>
      </c>
      <c r="C122" s="66"/>
      <c r="D122" s="66"/>
      <c r="E122" s="66"/>
      <c r="F122" s="66"/>
      <c r="G122" s="66"/>
      <c r="H122" s="60"/>
      <c r="I122" s="60"/>
      <c r="J122" s="66">
        <f t="shared" si="18"/>
        <v>0</v>
      </c>
    </row>
    <row r="123" spans="1:13" ht="24.95" hidden="1" customHeight="1" x14ac:dyDescent="0.2">
      <c r="A123" s="3" t="s">
        <v>59</v>
      </c>
      <c r="B123" s="2" t="s">
        <v>60</v>
      </c>
      <c r="C123" s="66"/>
      <c r="D123" s="66"/>
      <c r="E123" s="66"/>
      <c r="F123" s="66"/>
      <c r="G123" s="66"/>
      <c r="H123" s="60"/>
      <c r="I123" s="60"/>
      <c r="J123" s="66">
        <f t="shared" si="18"/>
        <v>0</v>
      </c>
    </row>
    <row r="124" spans="1:13" ht="24.95" hidden="1" customHeight="1" x14ac:dyDescent="0.2">
      <c r="A124" s="1" t="s">
        <v>18</v>
      </c>
      <c r="B124" s="2" t="s">
        <v>36</v>
      </c>
      <c r="C124" s="66"/>
      <c r="D124" s="66"/>
      <c r="E124" s="66"/>
      <c r="F124" s="66"/>
      <c r="G124" s="66"/>
      <c r="H124" s="60"/>
      <c r="I124" s="60"/>
      <c r="J124" s="66">
        <f t="shared" si="18"/>
        <v>0</v>
      </c>
    </row>
    <row r="125" spans="1:13" ht="24.95" hidden="1" customHeight="1" x14ac:dyDescent="0.2">
      <c r="A125" s="3" t="s">
        <v>11</v>
      </c>
      <c r="B125" s="2" t="s">
        <v>23</v>
      </c>
      <c r="C125" s="66"/>
      <c r="D125" s="66"/>
      <c r="E125" s="66"/>
      <c r="F125" s="66"/>
      <c r="G125" s="66"/>
      <c r="H125" s="60"/>
      <c r="I125" s="60"/>
      <c r="J125" s="66">
        <f t="shared" si="18"/>
        <v>0</v>
      </c>
    </row>
    <row r="126" spans="1:13" ht="24.95" hidden="1" customHeight="1" x14ac:dyDescent="0.2">
      <c r="A126" s="3" t="s">
        <v>61</v>
      </c>
      <c r="B126" s="3" t="s">
        <v>32</v>
      </c>
      <c r="C126" s="66"/>
      <c r="D126" s="66"/>
      <c r="E126" s="66"/>
      <c r="F126" s="66"/>
      <c r="G126" s="66"/>
      <c r="H126" s="60"/>
      <c r="I126" s="60"/>
      <c r="J126" s="66">
        <f t="shared" si="18"/>
        <v>0</v>
      </c>
    </row>
    <row r="127" spans="1:13" ht="24.95" hidden="1" customHeight="1" x14ac:dyDescent="0.2">
      <c r="A127" s="104"/>
      <c r="B127" s="105"/>
      <c r="C127" s="43">
        <f>C115+C118+C119+C124+C125</f>
        <v>0</v>
      </c>
      <c r="D127" s="43">
        <f t="shared" ref="D127:J127" si="19">D115+D118+D119+D124+D125</f>
        <v>0</v>
      </c>
      <c r="E127" s="43">
        <f t="shared" si="19"/>
        <v>0</v>
      </c>
      <c r="F127" s="43">
        <f t="shared" si="19"/>
        <v>0</v>
      </c>
      <c r="G127" s="43">
        <f t="shared" si="19"/>
        <v>0</v>
      </c>
      <c r="H127" s="44">
        <f t="shared" si="19"/>
        <v>0</v>
      </c>
      <c r="I127" s="44">
        <f t="shared" si="19"/>
        <v>0</v>
      </c>
      <c r="J127" s="43">
        <f t="shared" si="19"/>
        <v>0</v>
      </c>
    </row>
    <row r="128" spans="1:13" ht="24.95" hidden="1" customHeight="1" x14ac:dyDescent="0.2">
      <c r="A128" s="106" t="s">
        <v>47</v>
      </c>
      <c r="B128" s="107"/>
      <c r="C128" s="107"/>
      <c r="D128" s="107"/>
      <c r="E128" s="107"/>
      <c r="F128" s="107"/>
      <c r="G128" s="107"/>
      <c r="H128" s="107"/>
      <c r="I128" s="107"/>
      <c r="J128" s="108"/>
    </row>
    <row r="129" spans="1:10" ht="24.95" hidden="1" customHeight="1" x14ac:dyDescent="0.2">
      <c r="A129" s="27"/>
      <c r="B129" s="76"/>
      <c r="C129" s="66"/>
      <c r="D129" s="67"/>
      <c r="E129" s="66"/>
      <c r="F129" s="67"/>
      <c r="G129" s="67"/>
      <c r="H129" s="60"/>
      <c r="I129" s="60"/>
      <c r="J129" s="66">
        <f t="shared" ref="J129:J134" si="20">C129+H129-I129</f>
        <v>0</v>
      </c>
    </row>
    <row r="130" spans="1:10" ht="24.95" hidden="1" customHeight="1" x14ac:dyDescent="0.2">
      <c r="A130" s="27"/>
      <c r="B130" s="46"/>
      <c r="C130" s="66"/>
      <c r="D130" s="67"/>
      <c r="E130" s="66"/>
      <c r="F130" s="67"/>
      <c r="G130" s="67"/>
      <c r="H130" s="60"/>
      <c r="I130" s="60"/>
      <c r="J130" s="66">
        <f t="shared" si="20"/>
        <v>0</v>
      </c>
    </row>
    <row r="131" spans="1:10" ht="24.95" hidden="1" customHeight="1" x14ac:dyDescent="0.2">
      <c r="A131" s="27"/>
      <c r="B131" s="76"/>
      <c r="C131" s="66"/>
      <c r="D131" s="67"/>
      <c r="E131" s="66"/>
      <c r="F131" s="67"/>
      <c r="G131" s="67"/>
      <c r="H131" s="60"/>
      <c r="I131" s="60"/>
      <c r="J131" s="66">
        <f t="shared" si="20"/>
        <v>0</v>
      </c>
    </row>
    <row r="132" spans="1:10" ht="24.95" hidden="1" customHeight="1" x14ac:dyDescent="0.2">
      <c r="A132" s="27"/>
      <c r="B132" s="46"/>
      <c r="C132" s="66"/>
      <c r="D132" s="67"/>
      <c r="E132" s="66"/>
      <c r="F132" s="66"/>
      <c r="G132" s="67"/>
      <c r="H132" s="60"/>
      <c r="I132" s="60"/>
      <c r="J132" s="66">
        <f t="shared" si="20"/>
        <v>0</v>
      </c>
    </row>
    <row r="133" spans="1:10" ht="24.95" hidden="1" customHeight="1" x14ac:dyDescent="0.2">
      <c r="A133" s="27"/>
      <c r="B133" s="46"/>
      <c r="C133" s="66"/>
      <c r="D133" s="67"/>
      <c r="E133" s="66"/>
      <c r="F133" s="66"/>
      <c r="G133" s="67"/>
      <c r="H133" s="60"/>
      <c r="I133" s="60"/>
      <c r="J133" s="66">
        <f t="shared" si="20"/>
        <v>0</v>
      </c>
    </row>
    <row r="134" spans="1:10" ht="24.95" hidden="1" customHeight="1" x14ac:dyDescent="0.2">
      <c r="A134" s="27"/>
      <c r="B134" s="46"/>
      <c r="C134" s="66"/>
      <c r="D134" s="67"/>
      <c r="E134" s="66"/>
      <c r="F134" s="66"/>
      <c r="G134" s="67"/>
      <c r="H134" s="60"/>
      <c r="I134" s="60"/>
      <c r="J134" s="66">
        <f t="shared" si="20"/>
        <v>0</v>
      </c>
    </row>
    <row r="135" spans="1:10" ht="24.95" hidden="1" customHeight="1" x14ac:dyDescent="0.2">
      <c r="A135" s="76"/>
      <c r="B135" s="76"/>
      <c r="C135" s="43">
        <f>SUM(C129:C134)</f>
        <v>0</v>
      </c>
      <c r="D135" s="43">
        <f t="shared" ref="D135:I135" si="21">SUM(D129:D133)</f>
        <v>0</v>
      </c>
      <c r="E135" s="43">
        <f t="shared" si="21"/>
        <v>0</v>
      </c>
      <c r="F135" s="43">
        <f t="shared" si="21"/>
        <v>0</v>
      </c>
      <c r="G135" s="43">
        <f t="shared" si="21"/>
        <v>0</v>
      </c>
      <c r="H135" s="44">
        <f>SUM(H129:H134)</f>
        <v>0</v>
      </c>
      <c r="I135" s="44">
        <f t="shared" si="21"/>
        <v>0</v>
      </c>
      <c r="J135" s="43">
        <f>SUM(J129:J134)</f>
        <v>0</v>
      </c>
    </row>
    <row r="136" spans="1:10" ht="24.95" hidden="1" customHeight="1" x14ac:dyDescent="0.2">
      <c r="A136" s="106" t="s">
        <v>49</v>
      </c>
      <c r="B136" s="107"/>
      <c r="C136" s="107"/>
      <c r="D136" s="107"/>
      <c r="E136" s="107"/>
      <c r="F136" s="107"/>
      <c r="G136" s="107"/>
      <c r="H136" s="107"/>
      <c r="I136" s="107"/>
      <c r="J136" s="108"/>
    </row>
    <row r="137" spans="1:10" ht="24.95" hidden="1" customHeight="1" x14ac:dyDescent="0.2">
      <c r="A137" s="27" t="s">
        <v>33</v>
      </c>
      <c r="B137" s="76" t="s">
        <v>34</v>
      </c>
      <c r="C137" s="66"/>
      <c r="D137" s="67"/>
      <c r="E137" s="66"/>
      <c r="F137" s="67"/>
      <c r="G137" s="67"/>
      <c r="H137" s="60"/>
      <c r="I137" s="60"/>
      <c r="J137" s="66">
        <f>C137+H137-I137</f>
        <v>0</v>
      </c>
    </row>
    <row r="138" spans="1:10" ht="24.95" hidden="1" customHeight="1" x14ac:dyDescent="0.2">
      <c r="A138" s="27" t="s">
        <v>8</v>
      </c>
      <c r="B138" s="76" t="s">
        <v>35</v>
      </c>
      <c r="C138" s="66"/>
      <c r="D138" s="67"/>
      <c r="E138" s="66"/>
      <c r="F138" s="67"/>
      <c r="G138" s="67"/>
      <c r="H138" s="60"/>
      <c r="I138" s="60"/>
      <c r="J138" s="66">
        <f>C138+H138-I138</f>
        <v>0</v>
      </c>
    </row>
    <row r="139" spans="1:10" ht="24.95" hidden="1" customHeight="1" x14ac:dyDescent="0.2">
      <c r="A139" s="27" t="s">
        <v>10</v>
      </c>
      <c r="B139" s="46" t="s">
        <v>36</v>
      </c>
      <c r="C139" s="66"/>
      <c r="D139" s="67"/>
      <c r="E139" s="66"/>
      <c r="F139" s="66"/>
      <c r="G139" s="67"/>
      <c r="H139" s="60"/>
      <c r="I139" s="60"/>
      <c r="J139" s="66">
        <f>C139+H139-I139</f>
        <v>0</v>
      </c>
    </row>
    <row r="140" spans="1:10" ht="24.95" hidden="1" customHeight="1" x14ac:dyDescent="0.2">
      <c r="A140" s="27" t="s">
        <v>11</v>
      </c>
      <c r="B140" s="46" t="s">
        <v>23</v>
      </c>
      <c r="C140" s="66"/>
      <c r="D140" s="67"/>
      <c r="E140" s="66"/>
      <c r="F140" s="66"/>
      <c r="G140" s="67"/>
      <c r="H140" s="60"/>
      <c r="I140" s="60"/>
      <c r="J140" s="66">
        <f>C140+H140-I140</f>
        <v>0</v>
      </c>
    </row>
    <row r="141" spans="1:10" ht="24.95" hidden="1" customHeight="1" x14ac:dyDescent="0.2">
      <c r="A141" s="76"/>
      <c r="B141" s="76"/>
      <c r="C141" s="43">
        <f t="shared" ref="C141:J141" si="22">SUM(C137:C140)</f>
        <v>0</v>
      </c>
      <c r="D141" s="43">
        <f t="shared" si="22"/>
        <v>0</v>
      </c>
      <c r="E141" s="43">
        <f t="shared" si="22"/>
        <v>0</v>
      </c>
      <c r="F141" s="43">
        <f t="shared" si="22"/>
        <v>0</v>
      </c>
      <c r="G141" s="43">
        <f t="shared" si="22"/>
        <v>0</v>
      </c>
      <c r="H141" s="44">
        <f t="shared" si="22"/>
        <v>0</v>
      </c>
      <c r="I141" s="44">
        <f t="shared" si="22"/>
        <v>0</v>
      </c>
      <c r="J141" s="43">
        <f t="shared" si="22"/>
        <v>0</v>
      </c>
    </row>
    <row r="142" spans="1:10" ht="24.95" hidden="1" customHeight="1" x14ac:dyDescent="0.2">
      <c r="A142" s="101" t="s">
        <v>68</v>
      </c>
      <c r="B142" s="102"/>
      <c r="C142" s="102"/>
      <c r="D142" s="102"/>
      <c r="E142" s="102"/>
      <c r="F142" s="102"/>
      <c r="G142" s="102"/>
      <c r="H142" s="102"/>
      <c r="I142" s="102"/>
      <c r="J142" s="103"/>
    </row>
    <row r="143" spans="1:10" ht="24.95" hidden="1" customHeight="1" x14ac:dyDescent="0.2">
      <c r="A143" s="27" t="s">
        <v>51</v>
      </c>
      <c r="B143" s="76" t="s">
        <v>34</v>
      </c>
      <c r="C143" s="66"/>
      <c r="D143" s="67"/>
      <c r="E143" s="66"/>
      <c r="F143" s="67"/>
      <c r="G143" s="67"/>
      <c r="H143" s="60"/>
      <c r="I143" s="60"/>
      <c r="J143" s="66">
        <f>C143+H143-I143</f>
        <v>0</v>
      </c>
    </row>
    <row r="144" spans="1:10" ht="24.95" hidden="1" customHeight="1" x14ac:dyDescent="0.2">
      <c r="A144" s="27" t="s">
        <v>54</v>
      </c>
      <c r="B144" s="46" t="s">
        <v>27</v>
      </c>
      <c r="C144" s="66"/>
      <c r="D144" s="67"/>
      <c r="E144" s="66"/>
      <c r="F144" s="67"/>
      <c r="G144" s="67"/>
      <c r="H144" s="60"/>
      <c r="I144" s="60"/>
      <c r="J144" s="66">
        <f>C144+H144-I144</f>
        <v>0</v>
      </c>
    </row>
    <row r="145" spans="1:10" ht="24.95" hidden="1" customHeight="1" x14ac:dyDescent="0.2">
      <c r="A145" s="27" t="s">
        <v>52</v>
      </c>
      <c r="B145" s="76" t="s">
        <v>53</v>
      </c>
      <c r="C145" s="66"/>
      <c r="D145" s="67"/>
      <c r="E145" s="66"/>
      <c r="F145" s="67"/>
      <c r="G145" s="67"/>
      <c r="H145" s="60"/>
      <c r="I145" s="60"/>
      <c r="J145" s="66">
        <f>C145+H145-I145</f>
        <v>0</v>
      </c>
    </row>
    <row r="146" spans="1:10" ht="24.95" hidden="1" customHeight="1" x14ac:dyDescent="0.2">
      <c r="A146" s="27" t="s">
        <v>8</v>
      </c>
      <c r="B146" s="46" t="s">
        <v>57</v>
      </c>
      <c r="C146" s="66"/>
      <c r="D146" s="67"/>
      <c r="E146" s="66"/>
      <c r="F146" s="67"/>
      <c r="G146" s="67"/>
      <c r="H146" s="60"/>
      <c r="I146" s="60"/>
      <c r="J146" s="66">
        <f t="shared" ref="J146:J147" si="23">C146+H146-I146</f>
        <v>0</v>
      </c>
    </row>
    <row r="147" spans="1:10" ht="24.95" hidden="1" customHeight="1" x14ac:dyDescent="0.2">
      <c r="A147" s="27" t="s">
        <v>18</v>
      </c>
      <c r="B147" s="46" t="s">
        <v>36</v>
      </c>
      <c r="C147" s="66"/>
      <c r="D147" s="67"/>
      <c r="E147" s="66"/>
      <c r="F147" s="67"/>
      <c r="G147" s="67"/>
      <c r="H147" s="60"/>
      <c r="I147" s="60"/>
      <c r="J147" s="66">
        <f t="shared" si="23"/>
        <v>0</v>
      </c>
    </row>
    <row r="148" spans="1:10" ht="24.95" hidden="1" customHeight="1" x14ac:dyDescent="0.2">
      <c r="A148" s="27" t="s">
        <v>11</v>
      </c>
      <c r="B148" s="46" t="s">
        <v>23</v>
      </c>
      <c r="C148" s="66"/>
      <c r="D148" s="67"/>
      <c r="E148" s="66"/>
      <c r="F148" s="66"/>
      <c r="G148" s="67"/>
      <c r="H148" s="60"/>
      <c r="I148" s="60"/>
      <c r="J148" s="66">
        <f>C148+H148-I148</f>
        <v>0</v>
      </c>
    </row>
    <row r="149" spans="1:10" ht="24.95" hidden="1" customHeight="1" x14ac:dyDescent="0.2">
      <c r="A149" s="76"/>
      <c r="B149" s="76"/>
      <c r="C149" s="43">
        <f t="shared" ref="C149:J149" si="24">SUM(C143:C148)</f>
        <v>0</v>
      </c>
      <c r="D149" s="43">
        <f t="shared" si="24"/>
        <v>0</v>
      </c>
      <c r="E149" s="43">
        <f t="shared" si="24"/>
        <v>0</v>
      </c>
      <c r="F149" s="43">
        <f t="shared" si="24"/>
        <v>0</v>
      </c>
      <c r="G149" s="43">
        <f t="shared" si="24"/>
        <v>0</v>
      </c>
      <c r="H149" s="44">
        <f t="shared" si="24"/>
        <v>0</v>
      </c>
      <c r="I149" s="44">
        <f t="shared" si="24"/>
        <v>0</v>
      </c>
      <c r="J149" s="43">
        <f t="shared" si="24"/>
        <v>0</v>
      </c>
    </row>
    <row r="150" spans="1:10" ht="24.95" hidden="1" customHeight="1" x14ac:dyDescent="0.2">
      <c r="A150" s="101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3"/>
    </row>
    <row r="151" spans="1:10" ht="24.95" hidden="1" customHeight="1" x14ac:dyDescent="0.2">
      <c r="A151" s="27" t="s">
        <v>51</v>
      </c>
      <c r="B151" s="76" t="s">
        <v>34</v>
      </c>
      <c r="C151" s="69"/>
      <c r="D151" s="70"/>
      <c r="E151" s="69"/>
      <c r="F151" s="70"/>
      <c r="G151" s="70"/>
      <c r="H151" s="72"/>
      <c r="I151" s="72"/>
      <c r="J151" s="69">
        <f>C151+H151-I151</f>
        <v>0</v>
      </c>
    </row>
    <row r="152" spans="1:10" ht="24.95" hidden="1" customHeight="1" x14ac:dyDescent="0.2">
      <c r="A152" s="77" t="s">
        <v>52</v>
      </c>
      <c r="B152" s="77" t="s">
        <v>53</v>
      </c>
      <c r="C152" s="69"/>
      <c r="D152" s="70"/>
      <c r="E152" s="69"/>
      <c r="F152" s="70"/>
      <c r="G152" s="70"/>
      <c r="H152" s="72"/>
      <c r="I152" s="72"/>
      <c r="J152" s="69">
        <f>C152+H152-I152</f>
        <v>0</v>
      </c>
    </row>
    <row r="153" spans="1:10" ht="24.95" hidden="1" customHeight="1" x14ac:dyDescent="0.2">
      <c r="A153" s="27" t="s">
        <v>8</v>
      </c>
      <c r="B153" s="78" t="s">
        <v>57</v>
      </c>
      <c r="C153" s="69"/>
      <c r="D153" s="70"/>
      <c r="E153" s="69"/>
      <c r="F153" s="69"/>
      <c r="G153" s="70"/>
      <c r="H153" s="72"/>
      <c r="I153" s="72"/>
      <c r="J153" s="69">
        <f>C153+H153-I153</f>
        <v>0</v>
      </c>
    </row>
    <row r="154" spans="1:10" ht="24.95" hidden="1" customHeight="1" x14ac:dyDescent="0.2">
      <c r="A154" s="27" t="s">
        <v>18</v>
      </c>
      <c r="B154" s="46" t="s">
        <v>36</v>
      </c>
      <c r="C154" s="69"/>
      <c r="D154" s="70"/>
      <c r="E154" s="69"/>
      <c r="F154" s="69"/>
      <c r="G154" s="70"/>
      <c r="H154" s="72"/>
      <c r="I154" s="72"/>
      <c r="J154" s="69">
        <f>C154+H154-I154</f>
        <v>0</v>
      </c>
    </row>
    <row r="155" spans="1:10" ht="24.95" hidden="1" customHeight="1" x14ac:dyDescent="0.2">
      <c r="A155" s="27" t="s">
        <v>11</v>
      </c>
      <c r="B155" s="46" t="s">
        <v>23</v>
      </c>
      <c r="C155" s="69"/>
      <c r="D155" s="70"/>
      <c r="E155" s="69"/>
      <c r="F155" s="69"/>
      <c r="G155" s="70"/>
      <c r="H155" s="72"/>
      <c r="I155" s="72"/>
      <c r="J155" s="69">
        <f>C155+H155-I155</f>
        <v>0</v>
      </c>
    </row>
    <row r="156" spans="1:10" ht="24.95" hidden="1" customHeight="1" x14ac:dyDescent="0.2">
      <c r="A156" s="27"/>
      <c r="B156" s="46"/>
      <c r="C156" s="20">
        <f>SUM(C151:C155)</f>
        <v>0</v>
      </c>
      <c r="D156" s="20">
        <f t="shared" ref="D156:I156" si="25">SUM(D151:D154)</f>
        <v>0</v>
      </c>
      <c r="E156" s="20">
        <f t="shared" si="25"/>
        <v>0</v>
      </c>
      <c r="F156" s="20">
        <f t="shared" si="25"/>
        <v>0</v>
      </c>
      <c r="G156" s="20">
        <f t="shared" si="25"/>
        <v>0</v>
      </c>
      <c r="H156" s="21">
        <f>SUM(H151:H155)</f>
        <v>0</v>
      </c>
      <c r="I156" s="21">
        <f t="shared" si="25"/>
        <v>0</v>
      </c>
      <c r="J156" s="20">
        <f>SUM(J151:J155)</f>
        <v>0</v>
      </c>
    </row>
    <row r="157" spans="1:10" ht="24.95" hidden="1" customHeight="1" x14ac:dyDescent="0.2">
      <c r="A157" s="114" t="s">
        <v>21</v>
      </c>
      <c r="B157" s="115"/>
      <c r="C157" s="115"/>
      <c r="D157" s="115"/>
      <c r="E157" s="115"/>
      <c r="F157" s="115"/>
      <c r="G157" s="115"/>
      <c r="H157" s="115"/>
      <c r="I157" s="115"/>
      <c r="J157" s="116"/>
    </row>
    <row r="158" spans="1:10" ht="24.95" hidden="1" customHeight="1" x14ac:dyDescent="0.2">
      <c r="A158" s="79"/>
      <c r="B158" s="79"/>
      <c r="C158" s="69"/>
      <c r="D158" s="70"/>
      <c r="E158" s="69"/>
      <c r="F158" s="70"/>
      <c r="G158" s="70"/>
      <c r="H158" s="71"/>
      <c r="I158" s="71"/>
      <c r="J158" s="69">
        <f t="shared" ref="J158:J171" si="26">C158+H158-I158</f>
        <v>0</v>
      </c>
    </row>
    <row r="159" spans="1:10" ht="24.95" hidden="1" customHeight="1" x14ac:dyDescent="0.2">
      <c r="A159" s="79"/>
      <c r="B159" s="79"/>
      <c r="C159" s="69"/>
      <c r="D159" s="70"/>
      <c r="E159" s="69"/>
      <c r="F159" s="70"/>
      <c r="G159" s="70"/>
      <c r="H159" s="71"/>
      <c r="I159" s="71"/>
      <c r="J159" s="69">
        <f t="shared" si="26"/>
        <v>0</v>
      </c>
    </row>
    <row r="160" spans="1:10" ht="24.95" hidden="1" customHeight="1" x14ac:dyDescent="0.2">
      <c r="A160" s="79"/>
      <c r="B160" s="79"/>
      <c r="C160" s="69"/>
      <c r="D160" s="70"/>
      <c r="E160" s="69"/>
      <c r="F160" s="70"/>
      <c r="G160" s="70"/>
      <c r="H160" s="71"/>
      <c r="I160" s="71"/>
      <c r="J160" s="69">
        <f t="shared" si="26"/>
        <v>0</v>
      </c>
    </row>
    <row r="161" spans="1:10" ht="24.95" hidden="1" customHeight="1" x14ac:dyDescent="0.2">
      <c r="A161" s="79"/>
      <c r="B161" s="79"/>
      <c r="C161" s="69"/>
      <c r="D161" s="70"/>
      <c r="E161" s="69"/>
      <c r="F161" s="70"/>
      <c r="G161" s="70"/>
      <c r="H161" s="71"/>
      <c r="I161" s="71"/>
      <c r="J161" s="69">
        <f t="shared" si="26"/>
        <v>0</v>
      </c>
    </row>
    <row r="162" spans="1:10" ht="24.95" hidden="1" customHeight="1" x14ac:dyDescent="0.2">
      <c r="A162" s="79"/>
      <c r="B162" s="79"/>
      <c r="C162" s="69"/>
      <c r="D162" s="70"/>
      <c r="E162" s="69"/>
      <c r="F162" s="70"/>
      <c r="G162" s="70"/>
      <c r="H162" s="71"/>
      <c r="I162" s="71"/>
      <c r="J162" s="69">
        <f t="shared" si="26"/>
        <v>0</v>
      </c>
    </row>
    <row r="163" spans="1:10" ht="24.95" hidden="1" customHeight="1" x14ac:dyDescent="0.2">
      <c r="A163" s="79"/>
      <c r="B163" s="79"/>
      <c r="C163" s="69"/>
      <c r="D163" s="70"/>
      <c r="E163" s="69"/>
      <c r="F163" s="70"/>
      <c r="G163" s="70"/>
      <c r="H163" s="71"/>
      <c r="I163" s="71"/>
      <c r="J163" s="69">
        <f t="shared" si="26"/>
        <v>0</v>
      </c>
    </row>
    <row r="164" spans="1:10" ht="24.95" hidden="1" customHeight="1" x14ac:dyDescent="0.2">
      <c r="A164" s="79"/>
      <c r="B164" s="79"/>
      <c r="C164" s="69"/>
      <c r="D164" s="70"/>
      <c r="E164" s="69"/>
      <c r="F164" s="70"/>
      <c r="G164" s="70"/>
      <c r="H164" s="71"/>
      <c r="I164" s="71"/>
      <c r="J164" s="69">
        <f t="shared" si="26"/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6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6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69"/>
      <c r="G167" s="70"/>
      <c r="H167" s="71"/>
      <c r="I167" s="71"/>
      <c r="J167" s="69">
        <f t="shared" si="26"/>
        <v>0</v>
      </c>
    </row>
    <row r="168" spans="1:10" ht="24.95" hidden="1" customHeight="1" x14ac:dyDescent="0.2">
      <c r="A168" s="79"/>
      <c r="B168" s="79"/>
      <c r="C168" s="69"/>
      <c r="D168" s="70"/>
      <c r="E168" s="69"/>
      <c r="F168" s="69"/>
      <c r="G168" s="70"/>
      <c r="H168" s="71"/>
      <c r="I168" s="71"/>
      <c r="J168" s="69">
        <f t="shared" si="26"/>
        <v>0</v>
      </c>
    </row>
    <row r="169" spans="1:10" ht="24.95" hidden="1" customHeight="1" x14ac:dyDescent="0.2">
      <c r="A169" s="79"/>
      <c r="B169" s="79"/>
      <c r="C169" s="69"/>
      <c r="D169" s="70"/>
      <c r="E169" s="69"/>
      <c r="F169" s="70"/>
      <c r="G169" s="70"/>
      <c r="H169" s="71"/>
      <c r="I169" s="71"/>
      <c r="J169" s="69">
        <f t="shared" si="26"/>
        <v>0</v>
      </c>
    </row>
    <row r="170" spans="1:10" ht="24.95" hidden="1" customHeight="1" x14ac:dyDescent="0.2">
      <c r="A170" s="79"/>
      <c r="B170" s="79"/>
      <c r="C170" s="69"/>
      <c r="D170" s="70"/>
      <c r="E170" s="69"/>
      <c r="F170" s="70"/>
      <c r="G170" s="70"/>
      <c r="H170" s="71"/>
      <c r="I170" s="71"/>
      <c r="J170" s="69">
        <f t="shared" si="26"/>
        <v>0</v>
      </c>
    </row>
    <row r="171" spans="1:10" ht="24.95" hidden="1" customHeight="1" x14ac:dyDescent="0.2">
      <c r="A171" s="79"/>
      <c r="B171" s="79"/>
      <c r="C171" s="69"/>
      <c r="D171" s="70"/>
      <c r="E171" s="69"/>
      <c r="F171" s="70"/>
      <c r="G171" s="70"/>
      <c r="H171" s="71"/>
      <c r="I171" s="71"/>
      <c r="J171" s="69">
        <f t="shared" si="26"/>
        <v>0</v>
      </c>
    </row>
    <row r="172" spans="1:10" ht="24.95" hidden="1" customHeight="1" x14ac:dyDescent="0.2">
      <c r="A172" s="79"/>
      <c r="B172" s="79"/>
      <c r="C172" s="20">
        <f>SUM(C158:C171)</f>
        <v>0</v>
      </c>
      <c r="D172" s="20">
        <f t="shared" ref="D172:G172" si="27">SUM(D158:D169)</f>
        <v>0</v>
      </c>
      <c r="E172" s="20">
        <f t="shared" si="27"/>
        <v>0</v>
      </c>
      <c r="F172" s="20">
        <f t="shared" si="27"/>
        <v>0</v>
      </c>
      <c r="G172" s="20">
        <f t="shared" si="27"/>
        <v>0</v>
      </c>
      <c r="H172" s="21">
        <f>SUM(H158:H171)</f>
        <v>0</v>
      </c>
      <c r="I172" s="21">
        <f>SUM(I158:I171)</f>
        <v>0</v>
      </c>
      <c r="J172" s="20">
        <f>SUM(J158:J171)</f>
        <v>0</v>
      </c>
    </row>
    <row r="173" spans="1:10" ht="24.95" hidden="1" customHeight="1" x14ac:dyDescent="0.2">
      <c r="A173" s="101" t="s">
        <v>72</v>
      </c>
      <c r="B173" s="102"/>
      <c r="C173" s="102"/>
      <c r="D173" s="102"/>
      <c r="E173" s="102"/>
      <c r="F173" s="102"/>
      <c r="G173" s="102"/>
      <c r="H173" s="102"/>
      <c r="I173" s="102"/>
      <c r="J173" s="103"/>
    </row>
    <row r="174" spans="1:10" ht="24.95" hidden="1" customHeight="1" x14ac:dyDescent="0.2">
      <c r="A174" s="27" t="s">
        <v>51</v>
      </c>
      <c r="B174" s="76" t="s">
        <v>34</v>
      </c>
      <c r="C174" s="66"/>
      <c r="D174" s="67"/>
      <c r="E174" s="66"/>
      <c r="F174" s="67"/>
      <c r="G174" s="67"/>
      <c r="H174" s="60"/>
      <c r="I174" s="60"/>
      <c r="J174" s="66">
        <f>C174+H174-I174</f>
        <v>0</v>
      </c>
    </row>
    <row r="175" spans="1:10" ht="24.95" hidden="1" customHeight="1" x14ac:dyDescent="0.2">
      <c r="A175" s="79"/>
      <c r="B175" s="79"/>
      <c r="C175" s="20">
        <f>C174</f>
        <v>0</v>
      </c>
      <c r="D175" s="20">
        <f t="shared" ref="D175:J175" si="28">D174</f>
        <v>0</v>
      </c>
      <c r="E175" s="20">
        <f t="shared" si="28"/>
        <v>0</v>
      </c>
      <c r="F175" s="20">
        <f t="shared" si="28"/>
        <v>0</v>
      </c>
      <c r="G175" s="20">
        <f t="shared" si="28"/>
        <v>0</v>
      </c>
      <c r="H175" s="21">
        <f t="shared" si="28"/>
        <v>0</v>
      </c>
      <c r="I175" s="21">
        <f t="shared" si="28"/>
        <v>0</v>
      </c>
      <c r="J175" s="20">
        <f t="shared" si="28"/>
        <v>0</v>
      </c>
    </row>
    <row r="176" spans="1:10" ht="24.95" hidden="1" customHeight="1" x14ac:dyDescent="0.2">
      <c r="A176" s="101" t="s">
        <v>68</v>
      </c>
      <c r="B176" s="102"/>
      <c r="C176" s="102"/>
      <c r="D176" s="102"/>
      <c r="E176" s="102"/>
      <c r="F176" s="102"/>
      <c r="G176" s="102"/>
      <c r="H176" s="102"/>
      <c r="I176" s="102"/>
      <c r="J176" s="103"/>
    </row>
    <row r="177" spans="1:13" ht="24.95" hidden="1" customHeight="1" x14ac:dyDescent="0.2">
      <c r="A177" s="27" t="s">
        <v>51</v>
      </c>
      <c r="B177" s="76" t="s">
        <v>34</v>
      </c>
      <c r="C177" s="69"/>
      <c r="D177" s="70"/>
      <c r="E177" s="69"/>
      <c r="F177" s="70"/>
      <c r="G177" s="70"/>
      <c r="H177" s="71"/>
      <c r="I177" s="71"/>
      <c r="J177" s="69">
        <f>C177+H177-I177</f>
        <v>0</v>
      </c>
    </row>
    <row r="178" spans="1:13" ht="36.75" hidden="1" customHeight="1" x14ac:dyDescent="0.2">
      <c r="A178" s="1" t="s">
        <v>54</v>
      </c>
      <c r="B178" s="2" t="s">
        <v>27</v>
      </c>
      <c r="C178" s="69"/>
      <c r="D178" s="70"/>
      <c r="E178" s="69"/>
      <c r="F178" s="70"/>
      <c r="G178" s="70"/>
      <c r="H178" s="71"/>
      <c r="I178" s="71"/>
      <c r="J178" s="69">
        <f t="shared" ref="J178:J179" si="29">C178+H178-I178</f>
        <v>0</v>
      </c>
    </row>
    <row r="179" spans="1:13" ht="30.75" hidden="1" customHeight="1" x14ac:dyDescent="0.2">
      <c r="A179" s="1" t="s">
        <v>52</v>
      </c>
      <c r="B179" s="1" t="s">
        <v>53</v>
      </c>
      <c r="C179" s="69"/>
      <c r="D179" s="70"/>
      <c r="E179" s="69"/>
      <c r="F179" s="70"/>
      <c r="G179" s="70"/>
      <c r="H179" s="71"/>
      <c r="I179" s="71"/>
      <c r="J179" s="69">
        <f t="shared" si="29"/>
        <v>0</v>
      </c>
    </row>
    <row r="180" spans="1:13" ht="24.95" hidden="1" customHeight="1" x14ac:dyDescent="0.2">
      <c r="A180" s="27" t="s">
        <v>8</v>
      </c>
      <c r="B180" s="78" t="s">
        <v>57</v>
      </c>
      <c r="C180" s="69"/>
      <c r="D180" s="70"/>
      <c r="E180" s="69"/>
      <c r="F180" s="70"/>
      <c r="G180" s="70"/>
      <c r="H180" s="71"/>
      <c r="I180" s="71"/>
      <c r="J180" s="69">
        <f>C180+H180-I180</f>
        <v>0</v>
      </c>
    </row>
    <row r="181" spans="1:13" ht="24.95" hidden="1" customHeight="1" x14ac:dyDescent="0.2">
      <c r="A181" s="27" t="s">
        <v>18</v>
      </c>
      <c r="B181" s="46" t="s">
        <v>36</v>
      </c>
      <c r="C181" s="69"/>
      <c r="D181" s="70"/>
      <c r="E181" s="69"/>
      <c r="F181" s="70"/>
      <c r="G181" s="70"/>
      <c r="H181" s="71"/>
      <c r="I181" s="71"/>
      <c r="J181" s="69">
        <f>C181+H181-I181</f>
        <v>0</v>
      </c>
    </row>
    <row r="182" spans="1:13" ht="24.95" hidden="1" customHeight="1" x14ac:dyDescent="0.2">
      <c r="A182" s="27" t="s">
        <v>11</v>
      </c>
      <c r="B182" s="46" t="s">
        <v>23</v>
      </c>
      <c r="C182" s="69"/>
      <c r="D182" s="69"/>
      <c r="E182" s="69"/>
      <c r="F182" s="69"/>
      <c r="G182" s="69"/>
      <c r="H182" s="72"/>
      <c r="I182" s="72"/>
      <c r="J182" s="69">
        <f>C182+H182-I182</f>
        <v>0</v>
      </c>
    </row>
    <row r="183" spans="1:13" ht="24.95" hidden="1" customHeight="1" x14ac:dyDescent="0.2">
      <c r="A183" s="27"/>
      <c r="B183" s="46"/>
      <c r="C183" s="20">
        <f>SUM(C177:C182)</f>
        <v>0</v>
      </c>
      <c r="D183" s="20">
        <f t="shared" ref="D183:J183" si="30">SUM(D177:D182)</f>
        <v>0</v>
      </c>
      <c r="E183" s="20">
        <f t="shared" si="30"/>
        <v>0</v>
      </c>
      <c r="F183" s="20">
        <f t="shared" si="30"/>
        <v>0</v>
      </c>
      <c r="G183" s="20">
        <f t="shared" si="30"/>
        <v>0</v>
      </c>
      <c r="H183" s="21">
        <f t="shared" si="30"/>
        <v>0</v>
      </c>
      <c r="I183" s="21">
        <f t="shared" si="30"/>
        <v>0</v>
      </c>
      <c r="J183" s="20">
        <f t="shared" si="30"/>
        <v>0</v>
      </c>
      <c r="M183" s="13">
        <f>H183-I183</f>
        <v>0</v>
      </c>
    </row>
    <row r="184" spans="1:13" ht="24.95" hidden="1" customHeight="1" x14ac:dyDescent="0.2">
      <c r="A184" s="101" t="s">
        <v>68</v>
      </c>
      <c r="B184" s="102"/>
      <c r="C184" s="102"/>
      <c r="D184" s="102"/>
      <c r="E184" s="102"/>
      <c r="F184" s="102"/>
      <c r="G184" s="102"/>
      <c r="H184" s="102"/>
      <c r="I184" s="102"/>
      <c r="J184" s="103"/>
    </row>
    <row r="185" spans="1:13" ht="24.95" hidden="1" customHeight="1" x14ac:dyDescent="0.2">
      <c r="A185" s="27" t="s">
        <v>51</v>
      </c>
      <c r="B185" s="76" t="s">
        <v>34</v>
      </c>
      <c r="C185" s="69"/>
      <c r="D185" s="70"/>
      <c r="E185" s="69"/>
      <c r="F185" s="70"/>
      <c r="G185" s="70"/>
      <c r="H185" s="71"/>
      <c r="I185" s="71"/>
      <c r="J185" s="69">
        <f t="shared" ref="J185:J190" si="31">C185+H185-I185</f>
        <v>0</v>
      </c>
    </row>
    <row r="186" spans="1:13" ht="24.95" hidden="1" customHeight="1" x14ac:dyDescent="0.2">
      <c r="A186" s="27" t="s">
        <v>54</v>
      </c>
      <c r="B186" s="46" t="s">
        <v>27</v>
      </c>
      <c r="C186" s="69"/>
      <c r="D186" s="70"/>
      <c r="E186" s="69"/>
      <c r="F186" s="70"/>
      <c r="G186" s="70"/>
      <c r="H186" s="71"/>
      <c r="I186" s="71"/>
      <c r="J186" s="69">
        <f t="shared" si="31"/>
        <v>0</v>
      </c>
    </row>
    <row r="187" spans="1:13" ht="24.95" hidden="1" customHeight="1" x14ac:dyDescent="0.2">
      <c r="A187" s="27" t="s">
        <v>52</v>
      </c>
      <c r="B187" s="76" t="s">
        <v>53</v>
      </c>
      <c r="C187" s="69"/>
      <c r="D187" s="70"/>
      <c r="E187" s="69"/>
      <c r="F187" s="70"/>
      <c r="G187" s="70"/>
      <c r="H187" s="71"/>
      <c r="I187" s="71"/>
      <c r="J187" s="69">
        <f t="shared" si="31"/>
        <v>0</v>
      </c>
    </row>
    <row r="188" spans="1:13" ht="24.95" hidden="1" customHeight="1" x14ac:dyDescent="0.2">
      <c r="A188" s="27" t="s">
        <v>8</v>
      </c>
      <c r="B188" s="46" t="s">
        <v>57</v>
      </c>
      <c r="C188" s="69"/>
      <c r="D188" s="70"/>
      <c r="E188" s="69"/>
      <c r="F188" s="70"/>
      <c r="G188" s="70"/>
      <c r="H188" s="71"/>
      <c r="I188" s="71"/>
      <c r="J188" s="69">
        <f t="shared" si="31"/>
        <v>0</v>
      </c>
    </row>
    <row r="189" spans="1:13" ht="24.95" hidden="1" customHeight="1" x14ac:dyDescent="0.2">
      <c r="A189" s="27" t="s">
        <v>18</v>
      </c>
      <c r="B189" s="46" t="s">
        <v>36</v>
      </c>
      <c r="C189" s="69"/>
      <c r="D189" s="70"/>
      <c r="E189" s="69"/>
      <c r="F189" s="70"/>
      <c r="G189" s="70"/>
      <c r="H189" s="71"/>
      <c r="I189" s="71"/>
      <c r="J189" s="69">
        <f t="shared" si="31"/>
        <v>0</v>
      </c>
    </row>
    <row r="190" spans="1:13" ht="24.95" hidden="1" customHeight="1" x14ac:dyDescent="0.2">
      <c r="A190" s="27" t="s">
        <v>11</v>
      </c>
      <c r="B190" s="46" t="s">
        <v>23</v>
      </c>
      <c r="C190" s="69"/>
      <c r="D190" s="70"/>
      <c r="E190" s="69"/>
      <c r="F190" s="70"/>
      <c r="G190" s="70"/>
      <c r="H190" s="71"/>
      <c r="I190" s="71"/>
      <c r="J190" s="69">
        <f t="shared" si="31"/>
        <v>0</v>
      </c>
    </row>
    <row r="191" spans="1:13" ht="24.95" hidden="1" customHeight="1" x14ac:dyDescent="0.2">
      <c r="A191" s="79"/>
      <c r="B191" s="79"/>
      <c r="C191" s="20">
        <f t="shared" ref="C191:J191" si="32">SUM(C185:C190)</f>
        <v>0</v>
      </c>
      <c r="D191" s="20">
        <f t="shared" si="32"/>
        <v>0</v>
      </c>
      <c r="E191" s="20">
        <f t="shared" si="32"/>
        <v>0</v>
      </c>
      <c r="F191" s="20">
        <f t="shared" si="32"/>
        <v>0</v>
      </c>
      <c r="G191" s="20">
        <f t="shared" si="32"/>
        <v>0</v>
      </c>
      <c r="H191" s="21">
        <f t="shared" si="32"/>
        <v>0</v>
      </c>
      <c r="I191" s="21">
        <f t="shared" si="32"/>
        <v>0</v>
      </c>
      <c r="J191" s="20">
        <f t="shared" si="32"/>
        <v>0</v>
      </c>
    </row>
    <row r="192" spans="1:13" ht="24.95" hidden="1" customHeight="1" x14ac:dyDescent="0.2">
      <c r="A192" s="101" t="s">
        <v>65</v>
      </c>
      <c r="B192" s="102"/>
      <c r="C192" s="102"/>
      <c r="D192" s="102"/>
      <c r="E192" s="102"/>
      <c r="F192" s="102"/>
      <c r="G192" s="102"/>
      <c r="H192" s="102"/>
      <c r="I192" s="102"/>
      <c r="J192" s="103"/>
    </row>
    <row r="193" spans="1:12" ht="24.95" hidden="1" customHeight="1" x14ac:dyDescent="0.2">
      <c r="A193" s="27" t="s">
        <v>51</v>
      </c>
      <c r="B193" s="76" t="s">
        <v>34</v>
      </c>
      <c r="C193" s="69"/>
      <c r="D193" s="70"/>
      <c r="E193" s="69"/>
      <c r="F193" s="70"/>
      <c r="G193" s="70"/>
      <c r="H193" s="71"/>
      <c r="I193" s="71"/>
      <c r="J193" s="69">
        <f t="shared" ref="J193" si="33">C193+H193-I193</f>
        <v>0</v>
      </c>
    </row>
    <row r="194" spans="1:12" ht="24.95" hidden="1" customHeight="1" x14ac:dyDescent="0.2">
      <c r="A194" s="79"/>
      <c r="B194" s="79"/>
      <c r="C194" s="20">
        <f>C193</f>
        <v>0</v>
      </c>
      <c r="D194" s="20">
        <f t="shared" ref="D194:J194" si="34">D193</f>
        <v>0</v>
      </c>
      <c r="E194" s="20">
        <f t="shared" si="34"/>
        <v>0</v>
      </c>
      <c r="F194" s="20">
        <f t="shared" si="34"/>
        <v>0</v>
      </c>
      <c r="G194" s="20">
        <f t="shared" si="34"/>
        <v>0</v>
      </c>
      <c r="H194" s="21">
        <f t="shared" si="34"/>
        <v>0</v>
      </c>
      <c r="I194" s="21">
        <f t="shared" si="34"/>
        <v>0</v>
      </c>
      <c r="J194" s="20">
        <f t="shared" si="34"/>
        <v>0</v>
      </c>
    </row>
    <row r="195" spans="1:12" ht="38.25" customHeight="1" x14ac:dyDescent="0.2">
      <c r="A195" s="109" t="s">
        <v>64</v>
      </c>
      <c r="B195" s="110"/>
      <c r="C195" s="110"/>
      <c r="D195" s="110"/>
      <c r="E195" s="110"/>
      <c r="F195" s="110"/>
      <c r="G195" s="110"/>
      <c r="H195" s="110"/>
      <c r="I195" s="110"/>
      <c r="J195" s="111"/>
    </row>
    <row r="196" spans="1:12" ht="24.95" customHeight="1" x14ac:dyDescent="0.25">
      <c r="A196" s="1" t="s">
        <v>51</v>
      </c>
      <c r="B196" s="1" t="s">
        <v>34</v>
      </c>
      <c r="C196" s="80">
        <f>C17</f>
        <v>2000</v>
      </c>
      <c r="D196" s="80">
        <f t="shared" ref="D196:J196" si="35">D17</f>
        <v>0</v>
      </c>
      <c r="E196" s="80">
        <f t="shared" si="35"/>
        <v>0</v>
      </c>
      <c r="F196" s="80">
        <f t="shared" si="35"/>
        <v>0</v>
      </c>
      <c r="G196" s="80">
        <f t="shared" si="35"/>
        <v>0</v>
      </c>
      <c r="H196" s="80">
        <f t="shared" si="35"/>
        <v>0</v>
      </c>
      <c r="I196" s="80">
        <f t="shared" si="35"/>
        <v>0</v>
      </c>
      <c r="J196" s="80">
        <f t="shared" si="35"/>
        <v>2000</v>
      </c>
      <c r="K196" s="15" t="e">
        <f>K129+#REF!</f>
        <v>#REF!</v>
      </c>
      <c r="L196" s="40">
        <f t="shared" ref="L196:L203" si="36">H196-I196</f>
        <v>0</v>
      </c>
    </row>
    <row r="197" spans="1:12" ht="24.95" customHeight="1" x14ac:dyDescent="0.25">
      <c r="A197" s="3" t="s">
        <v>8</v>
      </c>
      <c r="B197" s="2" t="s">
        <v>57</v>
      </c>
      <c r="C197" s="80">
        <f>C21</f>
        <v>50000</v>
      </c>
      <c r="D197" s="80">
        <f t="shared" ref="D197:J197" si="37">D21</f>
        <v>0</v>
      </c>
      <c r="E197" s="80">
        <f t="shared" si="37"/>
        <v>0</v>
      </c>
      <c r="F197" s="80">
        <f t="shared" si="37"/>
        <v>0</v>
      </c>
      <c r="G197" s="80">
        <f t="shared" si="37"/>
        <v>0</v>
      </c>
      <c r="H197" s="80">
        <f t="shared" si="37"/>
        <v>0</v>
      </c>
      <c r="I197" s="80">
        <f t="shared" si="37"/>
        <v>200</v>
      </c>
      <c r="J197" s="80">
        <f t="shared" si="37"/>
        <v>49800</v>
      </c>
      <c r="K197" s="15" t="e">
        <f>K51+K79+#REF!+K188</f>
        <v>#REF!</v>
      </c>
      <c r="L197" s="40">
        <f t="shared" si="36"/>
        <v>-200</v>
      </c>
    </row>
    <row r="198" spans="1:12" ht="24.95" hidden="1" customHeight="1" x14ac:dyDescent="0.25">
      <c r="A198" s="1" t="s">
        <v>16</v>
      </c>
      <c r="B198" s="2" t="s">
        <v>41</v>
      </c>
      <c r="C198" s="80">
        <f t="shared" ref="C198:J198" si="38">C23+C37+C51+C107</f>
        <v>0</v>
      </c>
      <c r="D198" s="80">
        <f t="shared" si="38"/>
        <v>0</v>
      </c>
      <c r="E198" s="80">
        <f t="shared" si="38"/>
        <v>0</v>
      </c>
      <c r="F198" s="80">
        <f t="shared" si="38"/>
        <v>0</v>
      </c>
      <c r="G198" s="80">
        <f t="shared" si="38"/>
        <v>0</v>
      </c>
      <c r="H198" s="80">
        <f t="shared" si="38"/>
        <v>200</v>
      </c>
      <c r="I198" s="80">
        <f t="shared" si="38"/>
        <v>0</v>
      </c>
      <c r="J198" s="80">
        <f t="shared" si="38"/>
        <v>200</v>
      </c>
      <c r="K198" s="15">
        <f>K23+K51+K79+K93</f>
        <v>0</v>
      </c>
      <c r="L198" s="40">
        <f t="shared" si="36"/>
        <v>200</v>
      </c>
    </row>
    <row r="199" spans="1:12" ht="24.95" customHeight="1" x14ac:dyDescent="0.25">
      <c r="A199" s="3" t="s">
        <v>17</v>
      </c>
      <c r="B199" s="2" t="s">
        <v>58</v>
      </c>
      <c r="C199" s="80">
        <f>C23</f>
        <v>0</v>
      </c>
      <c r="D199" s="80">
        <f t="shared" ref="D199:J199" si="39">D23</f>
        <v>0</v>
      </c>
      <c r="E199" s="80">
        <f t="shared" si="39"/>
        <v>0</v>
      </c>
      <c r="F199" s="80">
        <f t="shared" si="39"/>
        <v>0</v>
      </c>
      <c r="G199" s="80">
        <f t="shared" si="39"/>
        <v>0</v>
      </c>
      <c r="H199" s="80">
        <f t="shared" si="39"/>
        <v>200</v>
      </c>
      <c r="I199" s="80">
        <f t="shared" si="39"/>
        <v>0</v>
      </c>
      <c r="J199" s="80">
        <f t="shared" si="39"/>
        <v>200</v>
      </c>
      <c r="K199" s="15"/>
      <c r="L199" s="40">
        <f t="shared" si="36"/>
        <v>200</v>
      </c>
    </row>
    <row r="200" spans="1:12" ht="24.95" hidden="1" customHeight="1" x14ac:dyDescent="0.25">
      <c r="A200" s="3" t="s">
        <v>59</v>
      </c>
      <c r="B200" s="2" t="s">
        <v>60</v>
      </c>
      <c r="C200" s="80">
        <f t="shared" ref="C200:J200" si="40">C25+C39+C53</f>
        <v>0</v>
      </c>
      <c r="D200" s="80">
        <f t="shared" si="40"/>
        <v>0</v>
      </c>
      <c r="E200" s="80">
        <f t="shared" si="40"/>
        <v>0</v>
      </c>
      <c r="F200" s="80">
        <f t="shared" si="40"/>
        <v>0</v>
      </c>
      <c r="G200" s="80">
        <f t="shared" si="40"/>
        <v>0</v>
      </c>
      <c r="H200" s="80">
        <f t="shared" si="40"/>
        <v>0</v>
      </c>
      <c r="I200" s="80">
        <f t="shared" si="40"/>
        <v>0</v>
      </c>
      <c r="J200" s="80">
        <f t="shared" si="40"/>
        <v>0</v>
      </c>
      <c r="K200" s="15"/>
      <c r="L200" s="40">
        <f t="shared" si="36"/>
        <v>0</v>
      </c>
    </row>
    <row r="201" spans="1:12" ht="24.95" customHeight="1" x14ac:dyDescent="0.25">
      <c r="A201" s="1" t="s">
        <v>18</v>
      </c>
      <c r="B201" s="2" t="s">
        <v>36</v>
      </c>
      <c r="C201" s="80">
        <f>C27</f>
        <v>110000</v>
      </c>
      <c r="D201" s="80">
        <f t="shared" ref="D201:J201" si="41">D27</f>
        <v>0</v>
      </c>
      <c r="E201" s="80">
        <f t="shared" si="41"/>
        <v>0</v>
      </c>
      <c r="F201" s="80">
        <f t="shared" si="41"/>
        <v>0</v>
      </c>
      <c r="G201" s="80">
        <f t="shared" si="41"/>
        <v>0</v>
      </c>
      <c r="H201" s="80">
        <f t="shared" si="41"/>
        <v>0</v>
      </c>
      <c r="I201" s="80">
        <f t="shared" si="41"/>
        <v>0</v>
      </c>
      <c r="J201" s="80">
        <f t="shared" si="41"/>
        <v>110000</v>
      </c>
      <c r="K201" s="15" t="e">
        <f>K132+#REF!</f>
        <v>#REF!</v>
      </c>
      <c r="L201" s="40">
        <f t="shared" si="36"/>
        <v>0</v>
      </c>
    </row>
    <row r="202" spans="1:12" ht="24.95" hidden="1" customHeight="1" x14ac:dyDescent="0.25">
      <c r="A202" s="3" t="s">
        <v>11</v>
      </c>
      <c r="B202" s="2" t="s">
        <v>23</v>
      </c>
      <c r="C202" s="80">
        <f t="shared" ref="C202:J202" si="42">C27+C55+C69+C83+C97+C111+C148+C182</f>
        <v>110000</v>
      </c>
      <c r="D202" s="80">
        <f t="shared" si="42"/>
        <v>0</v>
      </c>
      <c r="E202" s="80">
        <f t="shared" si="42"/>
        <v>0</v>
      </c>
      <c r="F202" s="80">
        <f t="shared" si="42"/>
        <v>0</v>
      </c>
      <c r="G202" s="80">
        <f t="shared" si="42"/>
        <v>0</v>
      </c>
      <c r="H202" s="80">
        <f t="shared" si="42"/>
        <v>0</v>
      </c>
      <c r="I202" s="80">
        <f t="shared" si="42"/>
        <v>0</v>
      </c>
      <c r="J202" s="80">
        <f t="shared" si="42"/>
        <v>110000</v>
      </c>
      <c r="K202" s="15" t="e">
        <f>K111+#REF!</f>
        <v>#REF!</v>
      </c>
      <c r="L202" s="40">
        <f t="shared" si="36"/>
        <v>0</v>
      </c>
    </row>
    <row r="203" spans="1:12" ht="24.95" hidden="1" customHeight="1" x14ac:dyDescent="0.25">
      <c r="A203" s="3" t="s">
        <v>61</v>
      </c>
      <c r="B203" s="3" t="s">
        <v>32</v>
      </c>
      <c r="C203" s="80">
        <f t="shared" ref="C203:J203" si="43">C28+C56+C70+C84+C98</f>
        <v>0</v>
      </c>
      <c r="D203" s="80">
        <f t="shared" si="43"/>
        <v>0</v>
      </c>
      <c r="E203" s="80">
        <f t="shared" si="43"/>
        <v>0</v>
      </c>
      <c r="F203" s="80">
        <f t="shared" si="43"/>
        <v>0</v>
      </c>
      <c r="G203" s="80">
        <f t="shared" si="43"/>
        <v>0</v>
      </c>
      <c r="H203" s="80">
        <f t="shared" si="43"/>
        <v>0</v>
      </c>
      <c r="I203" s="80">
        <f t="shared" si="43"/>
        <v>0</v>
      </c>
      <c r="J203" s="80">
        <f t="shared" si="43"/>
        <v>0</v>
      </c>
      <c r="K203" s="15">
        <f>K28+K56</f>
        <v>0</v>
      </c>
      <c r="L203" s="40">
        <f t="shared" si="36"/>
        <v>0</v>
      </c>
    </row>
    <row r="204" spans="1:12" ht="24.95" customHeight="1" x14ac:dyDescent="0.25">
      <c r="A204" s="112"/>
      <c r="B204" s="113"/>
      <c r="C204" s="21">
        <f>C196+C197+C199+C201</f>
        <v>162000</v>
      </c>
      <c r="D204" s="21">
        <f t="shared" ref="D204:J204" si="44">D196+D197+D199+D201</f>
        <v>0</v>
      </c>
      <c r="E204" s="21">
        <f t="shared" si="44"/>
        <v>0</v>
      </c>
      <c r="F204" s="21">
        <f t="shared" si="44"/>
        <v>0</v>
      </c>
      <c r="G204" s="21">
        <f t="shared" si="44"/>
        <v>0</v>
      </c>
      <c r="H204" s="21">
        <f t="shared" si="44"/>
        <v>200</v>
      </c>
      <c r="I204" s="21">
        <f t="shared" si="44"/>
        <v>200</v>
      </c>
      <c r="J204" s="21">
        <f t="shared" si="44"/>
        <v>162000</v>
      </c>
      <c r="K204" s="34" t="e">
        <f>K196+#REF!+#REF!+#REF!+K197+#REF!+K198+K199+K200+K201+K202+K203</f>
        <v>#REF!</v>
      </c>
      <c r="L204" s="40">
        <f>L197+L199+L201</f>
        <v>0</v>
      </c>
    </row>
    <row r="205" spans="1:12" ht="24.95" customHeight="1" x14ac:dyDescent="0.2">
      <c r="A205" s="28"/>
      <c r="B205" s="28"/>
      <c r="C205" s="81"/>
      <c r="D205" s="28"/>
      <c r="E205" s="28"/>
      <c r="F205" s="28"/>
      <c r="G205" s="28"/>
      <c r="H205" s="28"/>
      <c r="I205" s="28"/>
      <c r="J205" s="28"/>
      <c r="L205" s="13"/>
    </row>
    <row r="206" spans="1:12" ht="24.9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1:12" ht="24.9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2" ht="24.9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24.9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24.9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24.9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24.9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24.9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.9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.9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ht="24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ht="24" customHeight="1" x14ac:dyDescent="0.2"/>
    <row r="287" spans="1:10" ht="24" customHeight="1" x14ac:dyDescent="0.2"/>
    <row r="288" spans="1:10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</sheetData>
  <mergeCells count="39">
    <mergeCell ref="A1:J1"/>
    <mergeCell ref="A3:J3"/>
    <mergeCell ref="A4:A5"/>
    <mergeCell ref="B4:B5"/>
    <mergeCell ref="C4:C5"/>
    <mergeCell ref="D4:E4"/>
    <mergeCell ref="F4:G4"/>
    <mergeCell ref="H4:I4"/>
    <mergeCell ref="J4:J5"/>
    <mergeCell ref="A114:J114"/>
    <mergeCell ref="J14:J15"/>
    <mergeCell ref="A16:J16"/>
    <mergeCell ref="A29:B29"/>
    <mergeCell ref="A30:J30"/>
    <mergeCell ref="A43:B43"/>
    <mergeCell ref="A44:J44"/>
    <mergeCell ref="A14:A15"/>
    <mergeCell ref="B14:B15"/>
    <mergeCell ref="C14:C15"/>
    <mergeCell ref="D14:E14"/>
    <mergeCell ref="F14:G14"/>
    <mergeCell ref="H14:I14"/>
    <mergeCell ref="A57:B57"/>
    <mergeCell ref="A86:J86"/>
    <mergeCell ref="A99:B99"/>
    <mergeCell ref="A100:J100"/>
    <mergeCell ref="A113:B113"/>
    <mergeCell ref="A204:B204"/>
    <mergeCell ref="A127:B127"/>
    <mergeCell ref="A128:J128"/>
    <mergeCell ref="A136:J136"/>
    <mergeCell ref="A142:J142"/>
    <mergeCell ref="A150:J150"/>
    <mergeCell ref="A157:J157"/>
    <mergeCell ref="A173:J173"/>
    <mergeCell ref="A176:J176"/>
    <mergeCell ref="A184:J184"/>
    <mergeCell ref="A192:J192"/>
    <mergeCell ref="A195:J195"/>
  </mergeCells>
  <pageMargins left="0.94488188976377963" right="0.51181102362204722" top="0.15748031496062992" bottom="0.35433070866141736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3"/>
  <sheetViews>
    <sheetView topLeftCell="B1" zoomScale="115" zoomScaleNormal="115" workbookViewId="0">
      <selection activeCell="M49" sqref="M49"/>
    </sheetView>
  </sheetViews>
  <sheetFormatPr defaultRowHeight="12.75" x14ac:dyDescent="0.2"/>
  <cols>
    <col min="1" max="1" width="14.28515625" style="6" customWidth="1"/>
    <col min="2" max="2" width="100.140625" style="6" customWidth="1"/>
    <col min="3" max="3" width="28.42578125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8" width="27.7109375" style="6" customWidth="1"/>
    <col min="9" max="9" width="26" style="6" customWidth="1"/>
    <col min="10" max="10" width="25.85546875" style="6" customWidth="1"/>
    <col min="11" max="11" width="0" style="6" hidden="1" customWidth="1"/>
    <col min="12" max="12" width="12" style="6" customWidth="1"/>
    <col min="13" max="13" width="11.5703125" style="6" customWidth="1"/>
    <col min="14" max="14" width="9.140625" style="6" customWidth="1"/>
    <col min="15" max="16384" width="9.140625" style="6"/>
  </cols>
  <sheetData>
    <row r="1" spans="1:13" ht="18" customHeight="1" x14ac:dyDescent="0.2">
      <c r="A1" s="117" t="s">
        <v>75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5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57" customHeight="1" x14ac:dyDescent="0.2">
      <c r="A3" s="118" t="s">
        <v>66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3" ht="15" customHeight="1" x14ac:dyDescent="0.2">
      <c r="A4" s="119" t="s">
        <v>0</v>
      </c>
      <c r="B4" s="120" t="s">
        <v>22</v>
      </c>
      <c r="C4" s="120" t="s">
        <v>1</v>
      </c>
      <c r="D4" s="119" t="s">
        <v>2</v>
      </c>
      <c r="E4" s="119"/>
      <c r="F4" s="119" t="s">
        <v>3</v>
      </c>
      <c r="G4" s="119"/>
      <c r="H4" s="122" t="s">
        <v>4</v>
      </c>
      <c r="I4" s="122"/>
      <c r="J4" s="119" t="s">
        <v>5</v>
      </c>
    </row>
    <row r="5" spans="1:13" ht="15.75" customHeight="1" x14ac:dyDescent="0.2">
      <c r="A5" s="119"/>
      <c r="B5" s="121"/>
      <c r="C5" s="121"/>
      <c r="D5" s="47" t="s">
        <v>6</v>
      </c>
      <c r="E5" s="47" t="s">
        <v>7</v>
      </c>
      <c r="F5" s="47" t="s">
        <v>6</v>
      </c>
      <c r="G5" s="47" t="s">
        <v>7</v>
      </c>
      <c r="H5" s="48" t="s">
        <v>6</v>
      </c>
      <c r="I5" s="48" t="s">
        <v>7</v>
      </c>
      <c r="J5" s="119"/>
    </row>
    <row r="6" spans="1:13" ht="30.75" customHeight="1" x14ac:dyDescent="0.2">
      <c r="A6" s="1" t="s">
        <v>51</v>
      </c>
      <c r="B6" s="1" t="s">
        <v>34</v>
      </c>
      <c r="C6" s="49">
        <v>15178.35</v>
      </c>
      <c r="D6" s="49"/>
      <c r="E6" s="49"/>
      <c r="F6" s="49"/>
      <c r="G6" s="49"/>
      <c r="H6" s="31"/>
      <c r="I6" s="50"/>
      <c r="J6" s="49">
        <f t="shared" ref="J6:J18" si="0">C6+H6-I6</f>
        <v>15178.35</v>
      </c>
    </row>
    <row r="7" spans="1:13" ht="27" hidden="1" customHeight="1" x14ac:dyDescent="0.2">
      <c r="A7" s="1" t="s">
        <v>54</v>
      </c>
      <c r="B7" s="2" t="s">
        <v>27</v>
      </c>
      <c r="C7" s="49"/>
      <c r="D7" s="49"/>
      <c r="E7" s="49"/>
      <c r="F7" s="49"/>
      <c r="G7" s="49"/>
      <c r="H7" s="31"/>
      <c r="I7" s="50"/>
      <c r="J7" s="49">
        <f t="shared" si="0"/>
        <v>0</v>
      </c>
    </row>
    <row r="8" spans="1:13" ht="24" hidden="1" customHeight="1" x14ac:dyDescent="0.2">
      <c r="A8" s="1" t="s">
        <v>55</v>
      </c>
      <c r="B8" s="2" t="s">
        <v>56</v>
      </c>
      <c r="C8" s="49"/>
      <c r="D8" s="49"/>
      <c r="E8" s="49"/>
      <c r="F8" s="49"/>
      <c r="G8" s="49"/>
      <c r="H8" s="31"/>
      <c r="I8" s="50"/>
      <c r="J8" s="49">
        <f t="shared" si="0"/>
        <v>0</v>
      </c>
      <c r="M8" s="13"/>
    </row>
    <row r="9" spans="1:13" ht="27.75" customHeight="1" x14ac:dyDescent="0.2">
      <c r="A9" s="1" t="s">
        <v>52</v>
      </c>
      <c r="B9" s="1" t="s">
        <v>53</v>
      </c>
      <c r="C9" s="49">
        <v>26710</v>
      </c>
      <c r="D9" s="49"/>
      <c r="E9" s="49"/>
      <c r="F9" s="49"/>
      <c r="G9" s="49"/>
      <c r="H9" s="31"/>
      <c r="I9" s="50"/>
      <c r="J9" s="49">
        <f t="shared" si="0"/>
        <v>26710</v>
      </c>
    </row>
    <row r="10" spans="1:13" ht="28.5" customHeight="1" x14ac:dyDescent="0.2">
      <c r="A10" s="3" t="s">
        <v>8</v>
      </c>
      <c r="B10" s="2" t="s">
        <v>57</v>
      </c>
      <c r="C10" s="49">
        <v>340177.1</v>
      </c>
      <c r="D10" s="49"/>
      <c r="E10" s="49"/>
      <c r="F10" s="49"/>
      <c r="G10" s="49"/>
      <c r="H10" s="31"/>
      <c r="I10" s="50">
        <v>27.32</v>
      </c>
      <c r="J10" s="49">
        <f t="shared" si="0"/>
        <v>340149.77999999997</v>
      </c>
    </row>
    <row r="11" spans="1:13" ht="18" hidden="1" customHeight="1" x14ac:dyDescent="0.2">
      <c r="A11" s="3" t="s">
        <v>9</v>
      </c>
      <c r="B11" s="2" t="s">
        <v>39</v>
      </c>
      <c r="C11" s="49"/>
      <c r="D11" s="49"/>
      <c r="E11" s="49"/>
      <c r="F11" s="49"/>
      <c r="G11" s="49"/>
      <c r="H11" s="31"/>
      <c r="I11" s="50"/>
      <c r="J11" s="49">
        <f t="shared" si="0"/>
        <v>0</v>
      </c>
    </row>
    <row r="12" spans="1:13" ht="18" hidden="1" customHeight="1" x14ac:dyDescent="0.2">
      <c r="A12" s="1" t="s">
        <v>16</v>
      </c>
      <c r="B12" s="2" t="s">
        <v>41</v>
      </c>
      <c r="C12" s="49"/>
      <c r="D12" s="49"/>
      <c r="E12" s="49"/>
      <c r="F12" s="49"/>
      <c r="G12" s="49"/>
      <c r="H12" s="31"/>
      <c r="I12" s="50"/>
      <c r="J12" s="49">
        <f t="shared" si="0"/>
        <v>0</v>
      </c>
    </row>
    <row r="13" spans="1:13" ht="18" hidden="1" customHeight="1" x14ac:dyDescent="0.2">
      <c r="A13" s="3" t="s">
        <v>17</v>
      </c>
      <c r="B13" s="2" t="s">
        <v>58</v>
      </c>
      <c r="C13" s="49"/>
      <c r="D13" s="49"/>
      <c r="E13" s="49"/>
      <c r="F13" s="49"/>
      <c r="G13" s="49"/>
      <c r="H13" s="31"/>
      <c r="I13" s="50"/>
      <c r="J13" s="49">
        <f t="shared" si="0"/>
        <v>0</v>
      </c>
    </row>
    <row r="14" spans="1:13" ht="18" hidden="1" customHeight="1" x14ac:dyDescent="0.2">
      <c r="A14" s="3" t="s">
        <v>59</v>
      </c>
      <c r="B14" s="2" t="s">
        <v>60</v>
      </c>
      <c r="C14" s="49"/>
      <c r="D14" s="49"/>
      <c r="E14" s="49"/>
      <c r="F14" s="49"/>
      <c r="G14" s="49"/>
      <c r="H14" s="31"/>
      <c r="I14" s="50"/>
      <c r="J14" s="49">
        <f t="shared" si="0"/>
        <v>0</v>
      </c>
    </row>
    <row r="15" spans="1:13" ht="25.5" customHeight="1" x14ac:dyDescent="0.2">
      <c r="A15" s="3" t="s">
        <v>16</v>
      </c>
      <c r="B15" s="2" t="s">
        <v>67</v>
      </c>
      <c r="C15" s="49">
        <v>300</v>
      </c>
      <c r="D15" s="49"/>
      <c r="E15" s="49"/>
      <c r="F15" s="49"/>
      <c r="G15" s="49"/>
      <c r="H15" s="31"/>
      <c r="I15" s="50"/>
      <c r="J15" s="49">
        <f t="shared" si="0"/>
        <v>300</v>
      </c>
    </row>
    <row r="16" spans="1:13" ht="25.5" customHeight="1" x14ac:dyDescent="0.2">
      <c r="A16" s="1" t="s">
        <v>18</v>
      </c>
      <c r="B16" s="2" t="s">
        <v>36</v>
      </c>
      <c r="C16" s="49">
        <v>195748.55</v>
      </c>
      <c r="D16" s="49"/>
      <c r="E16" s="49"/>
      <c r="F16" s="49"/>
      <c r="G16" s="49"/>
      <c r="H16" s="31">
        <v>27.32</v>
      </c>
      <c r="I16" s="50"/>
      <c r="J16" s="49">
        <f t="shared" si="0"/>
        <v>195775.87</v>
      </c>
    </row>
    <row r="17" spans="1:11" ht="30.75" hidden="1" customHeight="1" x14ac:dyDescent="0.2">
      <c r="A17" s="5" t="s">
        <v>11</v>
      </c>
      <c r="B17" s="4" t="s">
        <v>23</v>
      </c>
      <c r="C17" s="49"/>
      <c r="D17" s="49"/>
      <c r="E17" s="49"/>
      <c r="F17" s="49"/>
      <c r="G17" s="49"/>
      <c r="H17" s="31"/>
      <c r="I17" s="50"/>
      <c r="J17" s="49">
        <f t="shared" si="0"/>
        <v>0</v>
      </c>
    </row>
    <row r="18" spans="1:11" ht="33" hidden="1" customHeight="1" x14ac:dyDescent="0.2">
      <c r="A18" s="5" t="s">
        <v>61</v>
      </c>
      <c r="B18" s="5" t="s">
        <v>32</v>
      </c>
      <c r="C18" s="49"/>
      <c r="D18" s="49"/>
      <c r="E18" s="49"/>
      <c r="F18" s="49"/>
      <c r="G18" s="49"/>
      <c r="H18" s="31"/>
      <c r="I18" s="50"/>
      <c r="J18" s="49">
        <f t="shared" si="0"/>
        <v>0</v>
      </c>
    </row>
    <row r="19" spans="1:11" ht="27" customHeight="1" x14ac:dyDescent="0.25">
      <c r="A19" s="51"/>
      <c r="B19" s="51"/>
      <c r="C19" s="52">
        <f>C6+C7+C8+C9+C10+C11+C12+C13+C14+C15+C16+C17+C18</f>
        <v>578114</v>
      </c>
      <c r="D19" s="52">
        <f t="shared" ref="D19:K19" si="1">D6+D7+D8+D9+D10+D11+D12+D13+D14+D15+D16+D17+D18</f>
        <v>0</v>
      </c>
      <c r="E19" s="52">
        <f t="shared" si="1"/>
        <v>0</v>
      </c>
      <c r="F19" s="52">
        <f t="shared" si="1"/>
        <v>0</v>
      </c>
      <c r="G19" s="52">
        <f t="shared" si="1"/>
        <v>0</v>
      </c>
      <c r="H19" s="15">
        <f t="shared" si="1"/>
        <v>27.32</v>
      </c>
      <c r="I19" s="15">
        <f t="shared" si="1"/>
        <v>27.32</v>
      </c>
      <c r="J19" s="52">
        <f t="shared" si="1"/>
        <v>578114</v>
      </c>
      <c r="K19" s="52">
        <f t="shared" si="1"/>
        <v>0</v>
      </c>
    </row>
    <row r="20" spans="1:11" ht="3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1" ht="18" customHeight="1" x14ac:dyDescent="0.2">
      <c r="A21" s="17" t="s">
        <v>12</v>
      </c>
      <c r="B21" s="17"/>
      <c r="C21" s="16"/>
      <c r="D21" s="16"/>
      <c r="E21" s="16"/>
      <c r="F21" s="16"/>
      <c r="G21" s="16"/>
      <c r="H21" s="16"/>
      <c r="I21" s="16"/>
      <c r="J21" s="16"/>
    </row>
    <row r="22" spans="1:11" ht="18.75" customHeight="1" x14ac:dyDescent="0.2">
      <c r="A22" s="120" t="s">
        <v>0</v>
      </c>
      <c r="B22" s="120" t="s">
        <v>22</v>
      </c>
      <c r="C22" s="120" t="s">
        <v>1</v>
      </c>
      <c r="D22" s="119" t="s">
        <v>2</v>
      </c>
      <c r="E22" s="119"/>
      <c r="F22" s="119" t="s">
        <v>3</v>
      </c>
      <c r="G22" s="119"/>
      <c r="H22" s="122" t="s">
        <v>13</v>
      </c>
      <c r="I22" s="122"/>
      <c r="J22" s="119" t="s">
        <v>5</v>
      </c>
    </row>
    <row r="23" spans="1:11" ht="17.25" customHeight="1" x14ac:dyDescent="0.2">
      <c r="A23" s="121"/>
      <c r="B23" s="121"/>
      <c r="C23" s="121"/>
      <c r="D23" s="47" t="s">
        <v>6</v>
      </c>
      <c r="E23" s="47" t="s">
        <v>7</v>
      </c>
      <c r="F23" s="47" t="s">
        <v>6</v>
      </c>
      <c r="G23" s="47" t="s">
        <v>7</v>
      </c>
      <c r="H23" s="48" t="s">
        <v>6</v>
      </c>
      <c r="I23" s="48" t="s">
        <v>7</v>
      </c>
      <c r="J23" s="119"/>
    </row>
    <row r="24" spans="1:11" ht="24.75" customHeight="1" x14ac:dyDescent="0.25">
      <c r="A24" s="129" t="s">
        <v>71</v>
      </c>
      <c r="B24" s="130"/>
      <c r="C24" s="102"/>
      <c r="D24" s="102"/>
      <c r="E24" s="102"/>
      <c r="F24" s="102"/>
      <c r="G24" s="102"/>
      <c r="H24" s="102"/>
      <c r="I24" s="102"/>
      <c r="J24" s="103"/>
    </row>
    <row r="25" spans="1:11" ht="30.75" customHeight="1" x14ac:dyDescent="0.2">
      <c r="A25" s="3" t="s">
        <v>8</v>
      </c>
      <c r="B25" s="2" t="s">
        <v>57</v>
      </c>
      <c r="C25" s="18">
        <v>7378.07</v>
      </c>
      <c r="D25" s="18"/>
      <c r="E25" s="18"/>
      <c r="F25" s="18"/>
      <c r="G25" s="18"/>
      <c r="H25" s="14"/>
      <c r="I25" s="24">
        <v>27.32</v>
      </c>
      <c r="J25" s="18">
        <f t="shared" ref="J25" si="2">C25+H25-I25</f>
        <v>7350.75</v>
      </c>
    </row>
    <row r="26" spans="1:11" ht="24" customHeight="1" x14ac:dyDescent="0.2">
      <c r="A26" s="131"/>
      <c r="B26" s="132"/>
      <c r="C26" s="20">
        <f t="shared" ref="C26:J26" si="3">SUM(C25:C25)</f>
        <v>7378.07</v>
      </c>
      <c r="D26" s="20">
        <f t="shared" si="3"/>
        <v>0</v>
      </c>
      <c r="E26" s="20">
        <f t="shared" si="3"/>
        <v>0</v>
      </c>
      <c r="F26" s="20">
        <f t="shared" si="3"/>
        <v>0</v>
      </c>
      <c r="G26" s="20">
        <f t="shared" si="3"/>
        <v>0</v>
      </c>
      <c r="H26" s="21">
        <f t="shared" si="3"/>
        <v>0</v>
      </c>
      <c r="I26" s="21">
        <f t="shared" si="3"/>
        <v>27.32</v>
      </c>
      <c r="J26" s="20">
        <f t="shared" si="3"/>
        <v>7350.75</v>
      </c>
    </row>
    <row r="27" spans="1:11" ht="24" hidden="1" customHeight="1" x14ac:dyDescent="0.25">
      <c r="A27" s="129" t="s">
        <v>14</v>
      </c>
      <c r="B27" s="130"/>
      <c r="C27" s="102"/>
      <c r="D27" s="102"/>
      <c r="E27" s="102"/>
      <c r="F27" s="102"/>
      <c r="G27" s="102"/>
      <c r="H27" s="102"/>
      <c r="I27" s="102"/>
      <c r="J27" s="103"/>
    </row>
    <row r="28" spans="1:11" ht="24" hidden="1" customHeight="1" x14ac:dyDescent="0.2">
      <c r="A28" s="3" t="s">
        <v>8</v>
      </c>
      <c r="B28" s="2" t="s">
        <v>57</v>
      </c>
      <c r="C28" s="18"/>
      <c r="D28" s="19"/>
      <c r="E28" s="18"/>
      <c r="F28" s="19"/>
      <c r="G28" s="19"/>
      <c r="H28" s="24"/>
      <c r="I28" s="11"/>
      <c r="J28" s="18">
        <f t="shared" ref="J28:J29" si="4">C28+H28-I28</f>
        <v>0</v>
      </c>
    </row>
    <row r="29" spans="1:11" ht="24" hidden="1" customHeight="1" x14ac:dyDescent="0.2">
      <c r="A29" s="1" t="s">
        <v>18</v>
      </c>
      <c r="B29" s="2" t="s">
        <v>36</v>
      </c>
      <c r="C29" s="18"/>
      <c r="D29" s="19"/>
      <c r="E29" s="18"/>
      <c r="F29" s="19"/>
      <c r="G29" s="19"/>
      <c r="H29" s="24"/>
      <c r="I29" s="11"/>
      <c r="J29" s="18">
        <f t="shared" si="4"/>
        <v>0</v>
      </c>
    </row>
    <row r="30" spans="1:11" ht="24" hidden="1" customHeight="1" x14ac:dyDescent="0.2">
      <c r="A30" s="131"/>
      <c r="B30" s="132"/>
      <c r="C30" s="20">
        <f>C28+C29</f>
        <v>0</v>
      </c>
      <c r="D30" s="20">
        <f t="shared" ref="D30:J30" si="5">D28+D29</f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  <c r="I30" s="20">
        <f t="shared" si="5"/>
        <v>0</v>
      </c>
      <c r="J30" s="20">
        <f t="shared" si="5"/>
        <v>0</v>
      </c>
    </row>
    <row r="31" spans="1:11" ht="19.5" hidden="1" customHeight="1" x14ac:dyDescent="0.25">
      <c r="A31" s="129" t="s">
        <v>19</v>
      </c>
      <c r="B31" s="130"/>
      <c r="C31" s="102"/>
      <c r="D31" s="102"/>
      <c r="E31" s="102"/>
      <c r="F31" s="102"/>
      <c r="G31" s="102"/>
      <c r="H31" s="102"/>
      <c r="I31" s="102"/>
      <c r="J31" s="103"/>
    </row>
    <row r="32" spans="1:11" ht="28.5" hidden="1" customHeight="1" x14ac:dyDescent="0.2">
      <c r="A32" s="3" t="s">
        <v>8</v>
      </c>
      <c r="B32" s="2" t="s">
        <v>57</v>
      </c>
      <c r="C32" s="18"/>
      <c r="D32" s="19"/>
      <c r="E32" s="18"/>
      <c r="F32" s="19"/>
      <c r="G32" s="19"/>
      <c r="H32" s="11"/>
      <c r="I32" s="11"/>
      <c r="J32" s="18">
        <f t="shared" ref="J32" si="6">C32+H32-I32</f>
        <v>0</v>
      </c>
    </row>
    <row r="33" spans="1:10" ht="24.75" hidden="1" customHeight="1" x14ac:dyDescent="0.2">
      <c r="A33" s="131"/>
      <c r="B33" s="132"/>
      <c r="C33" s="20">
        <f t="shared" ref="C33:J33" si="7">SUM(C32:C32)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1">
        <f t="shared" si="7"/>
        <v>0</v>
      </c>
      <c r="I33" s="21">
        <f t="shared" si="7"/>
        <v>0</v>
      </c>
      <c r="J33" s="20">
        <f t="shared" si="7"/>
        <v>0</v>
      </c>
    </row>
    <row r="34" spans="1:10" ht="22.5" hidden="1" customHeight="1" x14ac:dyDescent="0.25">
      <c r="A34" s="129" t="s">
        <v>21</v>
      </c>
      <c r="B34" s="130"/>
      <c r="C34" s="102"/>
      <c r="D34" s="102"/>
      <c r="E34" s="102"/>
      <c r="F34" s="102"/>
      <c r="G34" s="102"/>
      <c r="H34" s="102"/>
      <c r="I34" s="102"/>
      <c r="J34" s="103"/>
    </row>
    <row r="35" spans="1:10" ht="30.75" hidden="1" customHeight="1" x14ac:dyDescent="0.2">
      <c r="A35" s="3" t="s">
        <v>51</v>
      </c>
      <c r="B35" s="2" t="s">
        <v>34</v>
      </c>
      <c r="C35" s="18"/>
      <c r="D35" s="19"/>
      <c r="E35" s="18"/>
      <c r="F35" s="19"/>
      <c r="G35" s="19"/>
      <c r="H35" s="24"/>
      <c r="I35" s="11"/>
      <c r="J35" s="18">
        <f t="shared" ref="J35:J37" si="8">C35+H35-I35</f>
        <v>0</v>
      </c>
    </row>
    <row r="36" spans="1:10" ht="30.75" hidden="1" customHeight="1" x14ac:dyDescent="0.2">
      <c r="A36" s="3" t="s">
        <v>8</v>
      </c>
      <c r="B36" s="2" t="s">
        <v>57</v>
      </c>
      <c r="C36" s="18"/>
      <c r="D36" s="19"/>
      <c r="E36" s="18"/>
      <c r="F36" s="19"/>
      <c r="G36" s="19"/>
      <c r="H36" s="24"/>
      <c r="I36" s="11"/>
      <c r="J36" s="18">
        <f t="shared" si="8"/>
        <v>0</v>
      </c>
    </row>
    <row r="37" spans="1:10" ht="30" hidden="1" customHeight="1" x14ac:dyDescent="0.2">
      <c r="A37" s="1" t="s">
        <v>18</v>
      </c>
      <c r="B37" s="2" t="s">
        <v>36</v>
      </c>
      <c r="C37" s="18"/>
      <c r="D37" s="18"/>
      <c r="E37" s="18"/>
      <c r="F37" s="18"/>
      <c r="G37" s="18"/>
      <c r="H37" s="24"/>
      <c r="I37" s="14"/>
      <c r="J37" s="18">
        <f t="shared" si="8"/>
        <v>0</v>
      </c>
    </row>
    <row r="38" spans="1:10" ht="24" hidden="1" customHeight="1" x14ac:dyDescent="0.2">
      <c r="A38" s="131"/>
      <c r="B38" s="132"/>
      <c r="C38" s="20">
        <f t="shared" ref="C38:J38" si="9">SUM(C35:C37)</f>
        <v>0</v>
      </c>
      <c r="D38" s="20">
        <f t="shared" si="9"/>
        <v>0</v>
      </c>
      <c r="E38" s="20">
        <f t="shared" si="9"/>
        <v>0</v>
      </c>
      <c r="F38" s="20">
        <f t="shared" si="9"/>
        <v>0</v>
      </c>
      <c r="G38" s="20">
        <f t="shared" si="9"/>
        <v>0</v>
      </c>
      <c r="H38" s="21">
        <f t="shared" si="9"/>
        <v>0</v>
      </c>
      <c r="I38" s="21">
        <f t="shared" si="9"/>
        <v>0</v>
      </c>
      <c r="J38" s="20">
        <f t="shared" si="9"/>
        <v>0</v>
      </c>
    </row>
    <row r="39" spans="1:10" ht="19.5" hidden="1" customHeight="1" x14ac:dyDescent="0.25">
      <c r="A39" s="129" t="s">
        <v>19</v>
      </c>
      <c r="B39" s="130"/>
      <c r="C39" s="102"/>
      <c r="D39" s="102"/>
      <c r="E39" s="102"/>
      <c r="F39" s="102"/>
      <c r="G39" s="102"/>
      <c r="H39" s="102"/>
      <c r="I39" s="102"/>
      <c r="J39" s="103"/>
    </row>
    <row r="40" spans="1:10" ht="30" hidden="1" customHeight="1" x14ac:dyDescent="0.2">
      <c r="A40" s="3" t="s">
        <v>8</v>
      </c>
      <c r="B40" s="2" t="s">
        <v>57</v>
      </c>
      <c r="C40" s="18"/>
      <c r="D40" s="19"/>
      <c r="E40" s="18"/>
      <c r="F40" s="19"/>
      <c r="G40" s="19"/>
      <c r="H40" s="11"/>
      <c r="I40" s="24"/>
      <c r="J40" s="18">
        <f t="shared" ref="J40" si="10">C40+H40-I40</f>
        <v>0</v>
      </c>
    </row>
    <row r="41" spans="1:10" ht="19.5" hidden="1" customHeight="1" x14ac:dyDescent="0.2">
      <c r="A41" s="131"/>
      <c r="B41" s="132"/>
      <c r="C41" s="20">
        <f t="shared" ref="C41:J41" si="11">SUM(C40:C40)</f>
        <v>0</v>
      </c>
      <c r="D41" s="20">
        <f t="shared" si="11"/>
        <v>0</v>
      </c>
      <c r="E41" s="20">
        <f t="shared" si="11"/>
        <v>0</v>
      </c>
      <c r="F41" s="20">
        <f t="shared" si="11"/>
        <v>0</v>
      </c>
      <c r="G41" s="20">
        <f t="shared" si="11"/>
        <v>0</v>
      </c>
      <c r="H41" s="21">
        <f t="shared" si="11"/>
        <v>0</v>
      </c>
      <c r="I41" s="21">
        <f t="shared" si="11"/>
        <v>0</v>
      </c>
      <c r="J41" s="20">
        <f t="shared" si="11"/>
        <v>0</v>
      </c>
    </row>
    <row r="42" spans="1:10" ht="21" customHeight="1" x14ac:dyDescent="0.25">
      <c r="A42" s="134" t="s">
        <v>73</v>
      </c>
      <c r="B42" s="135"/>
      <c r="C42" s="136"/>
      <c r="D42" s="136"/>
      <c r="E42" s="136"/>
      <c r="F42" s="136"/>
      <c r="G42" s="136"/>
      <c r="H42" s="136"/>
      <c r="I42" s="136"/>
      <c r="J42" s="137"/>
    </row>
    <row r="43" spans="1:10" ht="21" hidden="1" customHeight="1" x14ac:dyDescent="0.2">
      <c r="A43" s="1" t="s">
        <v>51</v>
      </c>
      <c r="B43" s="1" t="s">
        <v>34</v>
      </c>
      <c r="C43" s="18"/>
      <c r="D43" s="19"/>
      <c r="E43" s="18"/>
      <c r="F43" s="19"/>
      <c r="G43" s="19"/>
      <c r="H43" s="11"/>
      <c r="I43" s="12"/>
      <c r="J43" s="18">
        <f t="shared" ref="J43:J57" si="12">C43+H43-I43</f>
        <v>0</v>
      </c>
    </row>
    <row r="44" spans="1:10" ht="30.75" hidden="1" customHeight="1" x14ac:dyDescent="0.2">
      <c r="A44" s="1" t="s">
        <v>54</v>
      </c>
      <c r="B44" s="2" t="s">
        <v>27</v>
      </c>
      <c r="C44" s="18"/>
      <c r="D44" s="18"/>
      <c r="E44" s="18"/>
      <c r="F44" s="18"/>
      <c r="G44" s="18"/>
      <c r="H44" s="14"/>
      <c r="I44" s="12"/>
      <c r="J44" s="18">
        <f t="shared" si="12"/>
        <v>0</v>
      </c>
    </row>
    <row r="45" spans="1:10" ht="24.75" hidden="1" customHeight="1" x14ac:dyDescent="0.2">
      <c r="A45" s="1" t="s">
        <v>55</v>
      </c>
      <c r="B45" s="2" t="s">
        <v>56</v>
      </c>
      <c r="C45" s="18"/>
      <c r="D45" s="18"/>
      <c r="E45" s="18"/>
      <c r="F45" s="18"/>
      <c r="G45" s="18"/>
      <c r="H45" s="14"/>
      <c r="I45" s="12"/>
      <c r="J45" s="18">
        <f t="shared" si="12"/>
        <v>0</v>
      </c>
    </row>
    <row r="46" spans="1:10" ht="18" hidden="1" customHeight="1" x14ac:dyDescent="0.2">
      <c r="A46" s="1" t="s">
        <v>52</v>
      </c>
      <c r="B46" s="1" t="s">
        <v>53</v>
      </c>
      <c r="C46" s="18"/>
      <c r="D46" s="18"/>
      <c r="E46" s="18"/>
      <c r="F46" s="18"/>
      <c r="G46" s="18"/>
      <c r="H46" s="14"/>
      <c r="I46" s="12"/>
      <c r="J46" s="18">
        <f t="shared" si="12"/>
        <v>0</v>
      </c>
    </row>
    <row r="47" spans="1:10" ht="23.25" customHeight="1" x14ac:dyDescent="0.2">
      <c r="A47" s="1" t="s">
        <v>51</v>
      </c>
      <c r="B47" s="1" t="s">
        <v>34</v>
      </c>
      <c r="C47" s="18">
        <v>18.45</v>
      </c>
      <c r="D47" s="18"/>
      <c r="E47" s="18"/>
      <c r="F47" s="18"/>
      <c r="G47" s="18"/>
      <c r="H47" s="14"/>
      <c r="I47" s="12"/>
      <c r="J47" s="18">
        <f>C47+H47-I47</f>
        <v>18.45</v>
      </c>
    </row>
    <row r="48" spans="1:10" ht="23.25" customHeight="1" x14ac:dyDescent="0.2">
      <c r="A48" s="1" t="s">
        <v>52</v>
      </c>
      <c r="B48" s="1" t="s">
        <v>53</v>
      </c>
      <c r="C48" s="18">
        <v>26710</v>
      </c>
      <c r="D48" s="18"/>
      <c r="E48" s="18"/>
      <c r="F48" s="18"/>
      <c r="G48" s="18"/>
      <c r="H48" s="14"/>
      <c r="I48" s="12"/>
      <c r="J48" s="18">
        <f t="shared" ref="J48:J55" si="13">C48+H48-I48</f>
        <v>26710</v>
      </c>
    </row>
    <row r="49" spans="1:10" ht="29.25" customHeight="1" x14ac:dyDescent="0.2">
      <c r="A49" s="3" t="s">
        <v>8</v>
      </c>
      <c r="B49" s="2" t="s">
        <v>57</v>
      </c>
      <c r="C49" s="18">
        <v>22593.67</v>
      </c>
      <c r="D49" s="18"/>
      <c r="E49" s="18"/>
      <c r="F49" s="18"/>
      <c r="G49" s="18"/>
      <c r="H49" s="14"/>
      <c r="I49" s="12"/>
      <c r="J49" s="18">
        <f t="shared" si="13"/>
        <v>22593.67</v>
      </c>
    </row>
    <row r="50" spans="1:10" ht="18" hidden="1" customHeight="1" x14ac:dyDescent="0.2">
      <c r="A50" s="3" t="s">
        <v>9</v>
      </c>
      <c r="B50" s="2" t="s">
        <v>39</v>
      </c>
      <c r="C50" s="18"/>
      <c r="D50" s="18"/>
      <c r="E50" s="18"/>
      <c r="F50" s="18"/>
      <c r="G50" s="18"/>
      <c r="H50" s="14"/>
      <c r="I50" s="12"/>
      <c r="J50" s="18">
        <f t="shared" si="13"/>
        <v>0</v>
      </c>
    </row>
    <row r="51" spans="1:10" ht="18" hidden="1" customHeight="1" x14ac:dyDescent="0.2">
      <c r="A51" s="1" t="s">
        <v>16</v>
      </c>
      <c r="B51" s="2" t="s">
        <v>41</v>
      </c>
      <c r="C51" s="18"/>
      <c r="D51" s="18"/>
      <c r="E51" s="18"/>
      <c r="F51" s="18"/>
      <c r="G51" s="18"/>
      <c r="H51" s="14"/>
      <c r="I51" s="12"/>
      <c r="J51" s="18">
        <f t="shared" si="13"/>
        <v>0</v>
      </c>
    </row>
    <row r="52" spans="1:10" ht="18" hidden="1" customHeight="1" x14ac:dyDescent="0.2">
      <c r="A52" s="3" t="s">
        <v>17</v>
      </c>
      <c r="B52" s="2" t="s">
        <v>58</v>
      </c>
      <c r="C52" s="18"/>
      <c r="D52" s="18"/>
      <c r="E52" s="18"/>
      <c r="F52" s="18"/>
      <c r="G52" s="18"/>
      <c r="H52" s="14"/>
      <c r="I52" s="12"/>
      <c r="J52" s="18">
        <f t="shared" si="13"/>
        <v>0</v>
      </c>
    </row>
    <row r="53" spans="1:10" ht="18" hidden="1" customHeight="1" x14ac:dyDescent="0.2">
      <c r="A53" s="3" t="s">
        <v>59</v>
      </c>
      <c r="B53" s="2" t="s">
        <v>60</v>
      </c>
      <c r="C53" s="18"/>
      <c r="D53" s="18"/>
      <c r="E53" s="18"/>
      <c r="F53" s="18"/>
      <c r="G53" s="18"/>
      <c r="H53" s="14"/>
      <c r="I53" s="12"/>
      <c r="J53" s="18">
        <f t="shared" si="13"/>
        <v>0</v>
      </c>
    </row>
    <row r="54" spans="1:10" ht="27.75" customHeight="1" x14ac:dyDescent="0.2">
      <c r="A54" s="3" t="s">
        <v>16</v>
      </c>
      <c r="B54" s="2" t="s">
        <v>67</v>
      </c>
      <c r="C54" s="18">
        <v>300</v>
      </c>
      <c r="D54" s="18"/>
      <c r="E54" s="18"/>
      <c r="F54" s="18"/>
      <c r="G54" s="18"/>
      <c r="H54" s="14"/>
      <c r="I54" s="12"/>
      <c r="J54" s="18">
        <f t="shared" si="13"/>
        <v>300</v>
      </c>
    </row>
    <row r="55" spans="1:10" ht="24" customHeight="1" x14ac:dyDescent="0.2">
      <c r="A55" s="1" t="s">
        <v>18</v>
      </c>
      <c r="B55" s="2" t="s">
        <v>36</v>
      </c>
      <c r="C55" s="18">
        <v>106076.63</v>
      </c>
      <c r="D55" s="18"/>
      <c r="E55" s="18"/>
      <c r="F55" s="18"/>
      <c r="G55" s="18"/>
      <c r="H55" s="14">
        <v>27.32</v>
      </c>
      <c r="I55" s="12"/>
      <c r="J55" s="18">
        <f t="shared" si="13"/>
        <v>106103.95000000001</v>
      </c>
    </row>
    <row r="56" spans="1:10" ht="29.25" hidden="1" customHeight="1" x14ac:dyDescent="0.2">
      <c r="A56" s="3" t="s">
        <v>11</v>
      </c>
      <c r="B56" s="2" t="s">
        <v>23</v>
      </c>
      <c r="C56" s="18"/>
      <c r="D56" s="18"/>
      <c r="E56" s="18"/>
      <c r="F56" s="18"/>
      <c r="G56" s="18"/>
      <c r="H56" s="14"/>
      <c r="I56" s="12"/>
      <c r="J56" s="18">
        <f t="shared" si="12"/>
        <v>0</v>
      </c>
    </row>
    <row r="57" spans="1:10" ht="26.25" hidden="1" customHeight="1" x14ac:dyDescent="0.2">
      <c r="A57" s="3" t="s">
        <v>61</v>
      </c>
      <c r="B57" s="3" t="s">
        <v>32</v>
      </c>
      <c r="C57" s="18"/>
      <c r="D57" s="18"/>
      <c r="E57" s="18"/>
      <c r="F57" s="18"/>
      <c r="G57" s="18"/>
      <c r="H57" s="14"/>
      <c r="I57" s="12"/>
      <c r="J57" s="18">
        <f t="shared" si="12"/>
        <v>0</v>
      </c>
    </row>
    <row r="58" spans="1:10" ht="24" customHeight="1" x14ac:dyDescent="0.2">
      <c r="A58" s="131"/>
      <c r="B58" s="132"/>
      <c r="C58" s="20">
        <f t="shared" ref="C58:J58" si="14">SUM(C43:C57)</f>
        <v>155698.75</v>
      </c>
      <c r="D58" s="20">
        <f t="shared" si="14"/>
        <v>0</v>
      </c>
      <c r="E58" s="20">
        <f t="shared" si="14"/>
        <v>0</v>
      </c>
      <c r="F58" s="20">
        <f t="shared" si="14"/>
        <v>0</v>
      </c>
      <c r="G58" s="20">
        <f t="shared" si="14"/>
        <v>0</v>
      </c>
      <c r="H58" s="21">
        <f t="shared" si="14"/>
        <v>27.32</v>
      </c>
      <c r="I58" s="21">
        <f t="shared" si="14"/>
        <v>0</v>
      </c>
      <c r="J58" s="20">
        <f t="shared" si="14"/>
        <v>155726.07</v>
      </c>
    </row>
    <row r="59" spans="1:10" ht="18" hidden="1" customHeight="1" x14ac:dyDescent="0.25">
      <c r="A59" s="129" t="s">
        <v>47</v>
      </c>
      <c r="B59" s="130"/>
      <c r="C59" s="130"/>
      <c r="D59" s="130"/>
      <c r="E59" s="130"/>
      <c r="F59" s="130"/>
      <c r="G59" s="130"/>
      <c r="H59" s="130"/>
      <c r="I59" s="130"/>
      <c r="J59" s="133"/>
    </row>
    <row r="60" spans="1:10" ht="18" hidden="1" customHeight="1" x14ac:dyDescent="0.2">
      <c r="A60" s="22"/>
      <c r="B60" s="23"/>
      <c r="C60" s="29"/>
      <c r="D60" s="30"/>
      <c r="E60" s="29"/>
      <c r="F60" s="30"/>
      <c r="G60" s="30"/>
      <c r="H60" s="31"/>
      <c r="I60" s="31"/>
      <c r="J60" s="29">
        <f t="shared" ref="J60:J65" si="15">C60+H60-I60</f>
        <v>0</v>
      </c>
    </row>
    <row r="61" spans="1:10" ht="18" hidden="1" customHeight="1" x14ac:dyDescent="0.2">
      <c r="A61" s="25"/>
      <c r="B61" s="26"/>
      <c r="C61" s="29"/>
      <c r="D61" s="30"/>
      <c r="E61" s="29"/>
      <c r="F61" s="30"/>
      <c r="G61" s="30"/>
      <c r="H61" s="31"/>
      <c r="I61" s="31"/>
      <c r="J61" s="29">
        <f t="shared" si="15"/>
        <v>0</v>
      </c>
    </row>
    <row r="62" spans="1:10" ht="18" hidden="1" customHeight="1" x14ac:dyDescent="0.2">
      <c r="A62" s="22"/>
      <c r="B62" s="23"/>
      <c r="C62" s="29"/>
      <c r="D62" s="30"/>
      <c r="E62" s="29"/>
      <c r="F62" s="30"/>
      <c r="G62" s="30"/>
      <c r="H62" s="31"/>
      <c r="I62" s="31"/>
      <c r="J62" s="29">
        <f t="shared" si="15"/>
        <v>0</v>
      </c>
    </row>
    <row r="63" spans="1:10" ht="18" hidden="1" customHeight="1" x14ac:dyDescent="0.2">
      <c r="A63" s="22"/>
      <c r="B63" s="26"/>
      <c r="C63" s="29"/>
      <c r="D63" s="30"/>
      <c r="E63" s="29"/>
      <c r="F63" s="29"/>
      <c r="G63" s="30"/>
      <c r="H63" s="31"/>
      <c r="I63" s="31"/>
      <c r="J63" s="29">
        <f t="shared" si="15"/>
        <v>0</v>
      </c>
    </row>
    <row r="64" spans="1:10" ht="18" hidden="1" customHeight="1" x14ac:dyDescent="0.2">
      <c r="A64" s="22"/>
      <c r="B64" s="26"/>
      <c r="C64" s="29"/>
      <c r="D64" s="30"/>
      <c r="E64" s="29"/>
      <c r="F64" s="29"/>
      <c r="G64" s="30"/>
      <c r="H64" s="31"/>
      <c r="I64" s="31"/>
      <c r="J64" s="29">
        <f t="shared" si="15"/>
        <v>0</v>
      </c>
    </row>
    <row r="65" spans="1:10" ht="18" hidden="1" customHeight="1" x14ac:dyDescent="0.2">
      <c r="A65" s="27"/>
      <c r="B65" s="26"/>
      <c r="C65" s="29"/>
      <c r="D65" s="30"/>
      <c r="E65" s="29"/>
      <c r="F65" s="29"/>
      <c r="G65" s="30"/>
      <c r="H65" s="31"/>
      <c r="I65" s="31"/>
      <c r="J65" s="29">
        <f t="shared" si="15"/>
        <v>0</v>
      </c>
    </row>
    <row r="66" spans="1:10" ht="18" hidden="1" customHeight="1" x14ac:dyDescent="0.25">
      <c r="A66" s="32"/>
      <c r="B66" s="32"/>
      <c r="C66" s="33">
        <f>SUM(C60:C65)</f>
        <v>0</v>
      </c>
      <c r="D66" s="33">
        <f t="shared" ref="D66:I66" si="16">SUM(D60:D64)</f>
        <v>0</v>
      </c>
      <c r="E66" s="33">
        <f t="shared" si="16"/>
        <v>0</v>
      </c>
      <c r="F66" s="33">
        <f t="shared" si="16"/>
        <v>0</v>
      </c>
      <c r="G66" s="33">
        <f t="shared" si="16"/>
        <v>0</v>
      </c>
      <c r="H66" s="34">
        <f>SUM(H60:H65)</f>
        <v>0</v>
      </c>
      <c r="I66" s="34">
        <f t="shared" si="16"/>
        <v>0</v>
      </c>
      <c r="J66" s="33">
        <f>SUM(J60:J65)</f>
        <v>0</v>
      </c>
    </row>
    <row r="67" spans="1:10" ht="18" hidden="1" customHeight="1" x14ac:dyDescent="0.25">
      <c r="A67" s="129" t="s">
        <v>49</v>
      </c>
      <c r="B67" s="130"/>
      <c r="C67" s="130"/>
      <c r="D67" s="130"/>
      <c r="E67" s="130"/>
      <c r="F67" s="130"/>
      <c r="G67" s="130"/>
      <c r="H67" s="130"/>
      <c r="I67" s="130"/>
      <c r="J67" s="133"/>
    </row>
    <row r="68" spans="1:10" ht="18" hidden="1" customHeight="1" x14ac:dyDescent="0.2">
      <c r="A68" s="22" t="s">
        <v>33</v>
      </c>
      <c r="B68" s="23" t="s">
        <v>34</v>
      </c>
      <c r="C68" s="29"/>
      <c r="D68" s="30"/>
      <c r="E68" s="29"/>
      <c r="F68" s="30"/>
      <c r="G68" s="30"/>
      <c r="H68" s="31"/>
      <c r="I68" s="31"/>
      <c r="J68" s="29">
        <f>C68+H68-I68</f>
        <v>0</v>
      </c>
    </row>
    <row r="69" spans="1:10" ht="18" hidden="1" customHeight="1" x14ac:dyDescent="0.2">
      <c r="A69" s="22" t="s">
        <v>8</v>
      </c>
      <c r="B69" s="23" t="s">
        <v>35</v>
      </c>
      <c r="C69" s="29"/>
      <c r="D69" s="30"/>
      <c r="E69" s="29"/>
      <c r="F69" s="30"/>
      <c r="G69" s="30"/>
      <c r="H69" s="31"/>
      <c r="I69" s="31"/>
      <c r="J69" s="29">
        <f>C69+H69-I69</f>
        <v>0</v>
      </c>
    </row>
    <row r="70" spans="1:10" ht="18" hidden="1" customHeight="1" x14ac:dyDescent="0.2">
      <c r="A70" s="22" t="s">
        <v>10</v>
      </c>
      <c r="B70" s="26" t="s">
        <v>36</v>
      </c>
      <c r="C70" s="29"/>
      <c r="D70" s="30"/>
      <c r="E70" s="29"/>
      <c r="F70" s="29"/>
      <c r="G70" s="30"/>
      <c r="H70" s="31"/>
      <c r="I70" s="31"/>
      <c r="J70" s="29">
        <f>C70+H70-I70</f>
        <v>0</v>
      </c>
    </row>
    <row r="71" spans="1:10" ht="18" hidden="1" customHeight="1" x14ac:dyDescent="0.2">
      <c r="A71" s="22" t="s">
        <v>11</v>
      </c>
      <c r="B71" s="26" t="s">
        <v>23</v>
      </c>
      <c r="C71" s="29"/>
      <c r="D71" s="30"/>
      <c r="E71" s="29"/>
      <c r="F71" s="29"/>
      <c r="G71" s="30"/>
      <c r="H71" s="31"/>
      <c r="I71" s="31"/>
      <c r="J71" s="29">
        <f>C71+H71-I71</f>
        <v>0</v>
      </c>
    </row>
    <row r="72" spans="1:10" ht="18" hidden="1" customHeight="1" x14ac:dyDescent="0.25">
      <c r="A72" s="32"/>
      <c r="B72" s="32"/>
      <c r="C72" s="33">
        <f t="shared" ref="C72:J72" si="17">SUM(C68:C71)</f>
        <v>0</v>
      </c>
      <c r="D72" s="33">
        <f t="shared" si="17"/>
        <v>0</v>
      </c>
      <c r="E72" s="33">
        <f t="shared" si="17"/>
        <v>0</v>
      </c>
      <c r="F72" s="33">
        <f t="shared" si="17"/>
        <v>0</v>
      </c>
      <c r="G72" s="33">
        <f t="shared" si="17"/>
        <v>0</v>
      </c>
      <c r="H72" s="34">
        <f t="shared" si="17"/>
        <v>0</v>
      </c>
      <c r="I72" s="34">
        <f t="shared" si="17"/>
        <v>0</v>
      </c>
      <c r="J72" s="33">
        <f t="shared" si="17"/>
        <v>0</v>
      </c>
    </row>
    <row r="73" spans="1:10" ht="18" hidden="1" customHeight="1" x14ac:dyDescent="0.25">
      <c r="A73" s="129" t="s">
        <v>48</v>
      </c>
      <c r="B73" s="130"/>
      <c r="C73" s="130"/>
      <c r="D73" s="130"/>
      <c r="E73" s="130"/>
      <c r="F73" s="130"/>
      <c r="G73" s="130"/>
      <c r="H73" s="130"/>
      <c r="I73" s="130"/>
      <c r="J73" s="133"/>
    </row>
    <row r="74" spans="1:10" ht="18" hidden="1" customHeight="1" x14ac:dyDescent="0.2">
      <c r="A74" s="22" t="s">
        <v>33</v>
      </c>
      <c r="B74" s="23" t="s">
        <v>34</v>
      </c>
      <c r="C74" s="29"/>
      <c r="D74" s="30"/>
      <c r="E74" s="29"/>
      <c r="F74" s="30"/>
      <c r="G74" s="30"/>
      <c r="H74" s="31"/>
      <c r="I74" s="31"/>
      <c r="J74" s="29">
        <f>C74+H74-I74</f>
        <v>0</v>
      </c>
    </row>
    <row r="75" spans="1:10" ht="18" hidden="1" customHeight="1" x14ac:dyDescent="0.2">
      <c r="A75" s="22" t="s">
        <v>8</v>
      </c>
      <c r="B75" s="23" t="s">
        <v>35</v>
      </c>
      <c r="C75" s="29"/>
      <c r="D75" s="30"/>
      <c r="E75" s="29"/>
      <c r="F75" s="30"/>
      <c r="G75" s="30"/>
      <c r="H75" s="31"/>
      <c r="I75" s="31"/>
      <c r="J75" s="29">
        <f>C75+H75-I75</f>
        <v>0</v>
      </c>
    </row>
    <row r="76" spans="1:10" ht="18" hidden="1" customHeight="1" x14ac:dyDescent="0.2">
      <c r="A76" s="22" t="s">
        <v>10</v>
      </c>
      <c r="B76" s="26" t="s">
        <v>36</v>
      </c>
      <c r="C76" s="29"/>
      <c r="D76" s="30"/>
      <c r="E76" s="29"/>
      <c r="F76" s="29"/>
      <c r="G76" s="30"/>
      <c r="H76" s="31"/>
      <c r="I76" s="31"/>
      <c r="J76" s="29">
        <f>C76+H76-I76</f>
        <v>0</v>
      </c>
    </row>
    <row r="77" spans="1:10" ht="18" hidden="1" customHeight="1" x14ac:dyDescent="0.2">
      <c r="A77" s="22" t="s">
        <v>11</v>
      </c>
      <c r="B77" s="26" t="s">
        <v>23</v>
      </c>
      <c r="C77" s="29"/>
      <c r="D77" s="30"/>
      <c r="E77" s="29"/>
      <c r="F77" s="29"/>
      <c r="G77" s="30"/>
      <c r="H77" s="31"/>
      <c r="I77" s="31"/>
      <c r="J77" s="29">
        <f>C77+H77-I77</f>
        <v>0</v>
      </c>
    </row>
    <row r="78" spans="1:10" ht="18" hidden="1" customHeight="1" x14ac:dyDescent="0.25">
      <c r="A78" s="32"/>
      <c r="B78" s="32"/>
      <c r="C78" s="33">
        <f t="shared" ref="C78:J78" si="18">SUM(C74:C77)</f>
        <v>0</v>
      </c>
      <c r="D78" s="33">
        <f t="shared" si="18"/>
        <v>0</v>
      </c>
      <c r="E78" s="33">
        <f t="shared" si="18"/>
        <v>0</v>
      </c>
      <c r="F78" s="33">
        <f t="shared" si="18"/>
        <v>0</v>
      </c>
      <c r="G78" s="33">
        <f t="shared" si="18"/>
        <v>0</v>
      </c>
      <c r="H78" s="34">
        <f t="shared" si="18"/>
        <v>0</v>
      </c>
      <c r="I78" s="34">
        <f t="shared" si="18"/>
        <v>0</v>
      </c>
      <c r="J78" s="33">
        <f t="shared" si="18"/>
        <v>0</v>
      </c>
    </row>
    <row r="79" spans="1:10" ht="18" hidden="1" customHeight="1" x14ac:dyDescent="0.25">
      <c r="A79" s="129" t="s">
        <v>45</v>
      </c>
      <c r="B79" s="130"/>
      <c r="C79" s="130"/>
      <c r="D79" s="130"/>
      <c r="E79" s="130"/>
      <c r="F79" s="130"/>
      <c r="G79" s="130"/>
      <c r="H79" s="130"/>
      <c r="I79" s="130"/>
      <c r="J79" s="133"/>
    </row>
    <row r="80" spans="1:10" ht="18" hidden="1" customHeight="1" x14ac:dyDescent="0.2">
      <c r="A80" s="22" t="s">
        <v>33</v>
      </c>
      <c r="B80" s="23" t="s">
        <v>34</v>
      </c>
      <c r="C80" s="29"/>
      <c r="D80" s="30"/>
      <c r="E80" s="29"/>
      <c r="F80" s="30"/>
      <c r="G80" s="30"/>
      <c r="H80" s="31"/>
      <c r="I80" s="31"/>
      <c r="J80" s="29">
        <f>C80+H80-I80</f>
        <v>0</v>
      </c>
    </row>
    <row r="81" spans="1:10" ht="18" hidden="1" customHeight="1" x14ac:dyDescent="0.2">
      <c r="A81" s="22" t="s">
        <v>8</v>
      </c>
      <c r="B81" s="23" t="s">
        <v>35</v>
      </c>
      <c r="C81" s="29"/>
      <c r="D81" s="30"/>
      <c r="E81" s="29"/>
      <c r="F81" s="30"/>
      <c r="G81" s="30"/>
      <c r="H81" s="31"/>
      <c r="I81" s="31"/>
      <c r="J81" s="29">
        <f>C81+H81-I81</f>
        <v>0</v>
      </c>
    </row>
    <row r="82" spans="1:10" ht="18" hidden="1" customHeight="1" x14ac:dyDescent="0.2">
      <c r="A82" s="22" t="s">
        <v>10</v>
      </c>
      <c r="B82" s="26" t="s">
        <v>36</v>
      </c>
      <c r="C82" s="29"/>
      <c r="D82" s="30"/>
      <c r="E82" s="29"/>
      <c r="F82" s="29"/>
      <c r="G82" s="30"/>
      <c r="H82" s="31"/>
      <c r="I82" s="31"/>
      <c r="J82" s="29">
        <f>C82+H82-I82</f>
        <v>0</v>
      </c>
    </row>
    <row r="83" spans="1:10" ht="18" hidden="1" customHeight="1" x14ac:dyDescent="0.2">
      <c r="A83" s="22" t="s">
        <v>11</v>
      </c>
      <c r="B83" s="26" t="s">
        <v>23</v>
      </c>
      <c r="C83" s="29"/>
      <c r="D83" s="30"/>
      <c r="E83" s="29"/>
      <c r="F83" s="29"/>
      <c r="G83" s="30"/>
      <c r="H83" s="31"/>
      <c r="I83" s="31"/>
      <c r="J83" s="29">
        <f>C83+H83-I83</f>
        <v>0</v>
      </c>
    </row>
    <row r="84" spans="1:10" ht="18" hidden="1" customHeight="1" x14ac:dyDescent="0.25">
      <c r="A84" s="32"/>
      <c r="B84" s="32"/>
      <c r="C84" s="33">
        <f t="shared" ref="C84:J84" si="19">SUM(C80:C83)</f>
        <v>0</v>
      </c>
      <c r="D84" s="33">
        <f t="shared" si="19"/>
        <v>0</v>
      </c>
      <c r="E84" s="33">
        <f t="shared" si="19"/>
        <v>0</v>
      </c>
      <c r="F84" s="33">
        <f t="shared" si="19"/>
        <v>0</v>
      </c>
      <c r="G84" s="33">
        <f t="shared" si="19"/>
        <v>0</v>
      </c>
      <c r="H84" s="34">
        <f t="shared" si="19"/>
        <v>0</v>
      </c>
      <c r="I84" s="34">
        <f t="shared" si="19"/>
        <v>0</v>
      </c>
      <c r="J84" s="33">
        <f t="shared" si="19"/>
        <v>0</v>
      </c>
    </row>
    <row r="85" spans="1:10" ht="18" hidden="1" customHeight="1" x14ac:dyDescent="0.25">
      <c r="A85" s="129" t="s">
        <v>20</v>
      </c>
      <c r="B85" s="130"/>
      <c r="C85" s="130"/>
      <c r="D85" s="130"/>
      <c r="E85" s="130"/>
      <c r="F85" s="130"/>
      <c r="G85" s="130"/>
      <c r="H85" s="130"/>
      <c r="I85" s="130"/>
      <c r="J85" s="133"/>
    </row>
    <row r="86" spans="1:10" ht="18" hidden="1" customHeight="1" x14ac:dyDescent="0.25">
      <c r="A86" s="22"/>
      <c r="B86" s="23"/>
      <c r="C86" s="29"/>
      <c r="D86" s="33"/>
      <c r="E86" s="33"/>
      <c r="F86" s="33"/>
      <c r="G86" s="33"/>
      <c r="H86" s="31"/>
      <c r="I86" s="31"/>
      <c r="J86" s="35">
        <f t="shared" ref="J86:J91" si="20">C86+H86-I86</f>
        <v>0</v>
      </c>
    </row>
    <row r="87" spans="1:10" ht="18" hidden="1" customHeight="1" x14ac:dyDescent="0.25">
      <c r="A87" s="25"/>
      <c r="B87" s="26"/>
      <c r="C87" s="29"/>
      <c r="D87" s="33"/>
      <c r="E87" s="33"/>
      <c r="F87" s="33"/>
      <c r="G87" s="33"/>
      <c r="H87" s="31"/>
      <c r="I87" s="31"/>
      <c r="J87" s="35">
        <f t="shared" si="20"/>
        <v>0</v>
      </c>
    </row>
    <row r="88" spans="1:10" ht="18" hidden="1" customHeight="1" x14ac:dyDescent="0.25">
      <c r="A88" s="22"/>
      <c r="B88" s="23"/>
      <c r="C88" s="29"/>
      <c r="D88" s="33"/>
      <c r="E88" s="33"/>
      <c r="F88" s="33"/>
      <c r="G88" s="33"/>
      <c r="H88" s="31"/>
      <c r="I88" s="31"/>
      <c r="J88" s="35">
        <f t="shared" si="20"/>
        <v>0</v>
      </c>
    </row>
    <row r="89" spans="1:10" ht="18" hidden="1" customHeight="1" x14ac:dyDescent="0.25">
      <c r="A89" s="25"/>
      <c r="B89" s="26"/>
      <c r="C89" s="29"/>
      <c r="D89" s="33"/>
      <c r="E89" s="33"/>
      <c r="F89" s="33"/>
      <c r="G89" s="33"/>
      <c r="H89" s="31"/>
      <c r="I89" s="31"/>
      <c r="J89" s="35">
        <f t="shared" si="20"/>
        <v>0</v>
      </c>
    </row>
    <row r="90" spans="1:10" ht="18" hidden="1" customHeight="1" x14ac:dyDescent="0.25">
      <c r="A90" s="22"/>
      <c r="B90" s="26"/>
      <c r="C90" s="29"/>
      <c r="D90" s="33"/>
      <c r="E90" s="33"/>
      <c r="F90" s="33"/>
      <c r="G90" s="33"/>
      <c r="H90" s="31"/>
      <c r="I90" s="31"/>
      <c r="J90" s="35">
        <f t="shared" si="20"/>
        <v>0</v>
      </c>
    </row>
    <row r="91" spans="1:10" ht="18" hidden="1" customHeight="1" x14ac:dyDescent="0.25">
      <c r="A91" s="22"/>
      <c r="B91" s="26"/>
      <c r="C91" s="29"/>
      <c r="D91" s="33"/>
      <c r="E91" s="33"/>
      <c r="F91" s="33"/>
      <c r="G91" s="33"/>
      <c r="H91" s="31"/>
      <c r="I91" s="31"/>
      <c r="J91" s="35">
        <f t="shared" si="20"/>
        <v>0</v>
      </c>
    </row>
    <row r="92" spans="1:10" ht="18" hidden="1" customHeight="1" x14ac:dyDescent="0.25">
      <c r="A92" s="36"/>
      <c r="B92" s="37"/>
      <c r="C92" s="33">
        <f>SUM(C86:C91)</f>
        <v>0</v>
      </c>
      <c r="D92" s="33">
        <f t="shared" ref="D92:J92" si="21">SUM(D86:D91)</f>
        <v>0</v>
      </c>
      <c r="E92" s="33">
        <f t="shared" si="21"/>
        <v>0</v>
      </c>
      <c r="F92" s="33">
        <f t="shared" si="21"/>
        <v>0</v>
      </c>
      <c r="G92" s="33">
        <f t="shared" si="21"/>
        <v>0</v>
      </c>
      <c r="H92" s="33">
        <f t="shared" si="21"/>
        <v>0</v>
      </c>
      <c r="I92" s="33">
        <f t="shared" si="21"/>
        <v>0</v>
      </c>
      <c r="J92" s="33">
        <f t="shared" si="21"/>
        <v>0</v>
      </c>
    </row>
    <row r="93" spans="1:10" ht="21.75" hidden="1" customHeight="1" x14ac:dyDescent="0.25">
      <c r="A93" s="129" t="s">
        <v>50</v>
      </c>
      <c r="B93" s="130"/>
      <c r="C93" s="130"/>
      <c r="D93" s="130"/>
      <c r="E93" s="130"/>
      <c r="F93" s="130"/>
      <c r="G93" s="130"/>
      <c r="H93" s="130"/>
      <c r="I93" s="130"/>
      <c r="J93" s="133"/>
    </row>
    <row r="94" spans="1:10" ht="18" hidden="1" customHeight="1" x14ac:dyDescent="0.2">
      <c r="A94" s="22" t="s">
        <v>33</v>
      </c>
      <c r="B94" s="23" t="s">
        <v>34</v>
      </c>
      <c r="C94" s="18"/>
      <c r="D94" s="20"/>
      <c r="E94" s="20"/>
      <c r="F94" s="20"/>
      <c r="G94" s="20"/>
      <c r="H94" s="14"/>
      <c r="I94" s="14"/>
      <c r="J94" s="18">
        <f t="shared" ref="J94:J101" si="22">C94+H94-I94</f>
        <v>0</v>
      </c>
    </row>
    <row r="95" spans="1:10" ht="18" hidden="1" customHeight="1" x14ac:dyDescent="0.2">
      <c r="A95" s="25" t="s">
        <v>24</v>
      </c>
      <c r="B95" s="26" t="s">
        <v>25</v>
      </c>
      <c r="C95" s="18"/>
      <c r="D95" s="20"/>
      <c r="E95" s="20"/>
      <c r="F95" s="20"/>
      <c r="G95" s="20"/>
      <c r="H95" s="14"/>
      <c r="I95" s="14"/>
      <c r="J95" s="18">
        <f t="shared" si="22"/>
        <v>0</v>
      </c>
    </row>
    <row r="96" spans="1:10" ht="24" hidden="1" customHeight="1" x14ac:dyDescent="0.2">
      <c r="A96" s="25" t="s">
        <v>26</v>
      </c>
      <c r="B96" s="26" t="s">
        <v>27</v>
      </c>
      <c r="C96" s="18"/>
      <c r="D96" s="20"/>
      <c r="E96" s="20"/>
      <c r="F96" s="20"/>
      <c r="G96" s="20"/>
      <c r="H96" s="14"/>
      <c r="I96" s="14"/>
      <c r="J96" s="18">
        <f t="shared" si="22"/>
        <v>0</v>
      </c>
    </row>
    <row r="97" spans="1:10" ht="18" hidden="1" customHeight="1" x14ac:dyDescent="0.2">
      <c r="A97" s="25" t="s">
        <v>15</v>
      </c>
      <c r="B97" s="26" t="s">
        <v>28</v>
      </c>
      <c r="C97" s="18"/>
      <c r="D97" s="20"/>
      <c r="E97" s="20"/>
      <c r="F97" s="20"/>
      <c r="G97" s="20"/>
      <c r="H97" s="14"/>
      <c r="I97" s="14"/>
      <c r="J97" s="18">
        <f t="shared" si="22"/>
        <v>0</v>
      </c>
    </row>
    <row r="98" spans="1:10" ht="18" hidden="1" customHeight="1" x14ac:dyDescent="0.2">
      <c r="A98" s="25" t="s">
        <v>29</v>
      </c>
      <c r="B98" s="26" t="s">
        <v>30</v>
      </c>
      <c r="C98" s="18"/>
      <c r="D98" s="20"/>
      <c r="E98" s="20"/>
      <c r="F98" s="20"/>
      <c r="G98" s="20"/>
      <c r="H98" s="14"/>
      <c r="I98" s="14"/>
      <c r="J98" s="18">
        <f t="shared" si="22"/>
        <v>0</v>
      </c>
    </row>
    <row r="99" spans="1:10" ht="18" hidden="1" customHeight="1" x14ac:dyDescent="0.2">
      <c r="A99" s="22" t="s">
        <v>8</v>
      </c>
      <c r="B99" s="23" t="s">
        <v>35</v>
      </c>
      <c r="C99" s="18"/>
      <c r="D99" s="20"/>
      <c r="E99" s="20"/>
      <c r="F99" s="20"/>
      <c r="G99" s="20"/>
      <c r="H99" s="14"/>
      <c r="I99" s="14"/>
      <c r="J99" s="18">
        <f t="shared" si="22"/>
        <v>0</v>
      </c>
    </row>
    <row r="100" spans="1:10" ht="18" hidden="1" customHeight="1" x14ac:dyDescent="0.2">
      <c r="A100" s="22" t="s">
        <v>10</v>
      </c>
      <c r="B100" s="26" t="s">
        <v>36</v>
      </c>
      <c r="C100" s="18"/>
      <c r="D100" s="20"/>
      <c r="E100" s="20"/>
      <c r="F100" s="20"/>
      <c r="G100" s="20"/>
      <c r="H100" s="14"/>
      <c r="I100" s="14"/>
      <c r="J100" s="18">
        <f t="shared" si="22"/>
        <v>0</v>
      </c>
    </row>
    <row r="101" spans="1:10" ht="18" hidden="1" customHeight="1" x14ac:dyDescent="0.2">
      <c r="A101" s="22" t="s">
        <v>11</v>
      </c>
      <c r="B101" s="26" t="s">
        <v>23</v>
      </c>
      <c r="C101" s="18"/>
      <c r="D101" s="20"/>
      <c r="E101" s="20"/>
      <c r="F101" s="20"/>
      <c r="G101" s="20"/>
      <c r="H101" s="14"/>
      <c r="I101" s="14"/>
      <c r="J101" s="18">
        <f t="shared" si="22"/>
        <v>0</v>
      </c>
    </row>
    <row r="102" spans="1:10" ht="18" hidden="1" customHeight="1" x14ac:dyDescent="0.2">
      <c r="A102" s="138"/>
      <c r="B102" s="139"/>
      <c r="C102" s="20">
        <f>SUM(C94:C101)</f>
        <v>0</v>
      </c>
      <c r="D102" s="20"/>
      <c r="E102" s="20"/>
      <c r="F102" s="20"/>
      <c r="G102" s="20"/>
      <c r="H102" s="21">
        <f>SUM(H94:H101)</f>
        <v>0</v>
      </c>
      <c r="I102" s="21">
        <f>SUM(I94:I101)</f>
        <v>0</v>
      </c>
      <c r="J102" s="20">
        <f>SUM(J94:J101)</f>
        <v>0</v>
      </c>
    </row>
    <row r="103" spans="1:10" ht="21" hidden="1" customHeight="1" x14ac:dyDescent="0.25">
      <c r="A103" s="129" t="s">
        <v>20</v>
      </c>
      <c r="B103" s="130"/>
      <c r="C103" s="102"/>
      <c r="D103" s="102"/>
      <c r="E103" s="102"/>
      <c r="F103" s="102"/>
      <c r="G103" s="102"/>
      <c r="H103" s="102"/>
      <c r="I103" s="102"/>
      <c r="J103" s="103"/>
    </row>
    <row r="104" spans="1:10" ht="18" hidden="1" customHeight="1" x14ac:dyDescent="0.2">
      <c r="A104" s="22" t="s">
        <v>33</v>
      </c>
      <c r="B104" s="23" t="s">
        <v>34</v>
      </c>
      <c r="C104" s="38"/>
      <c r="D104" s="18"/>
      <c r="E104" s="18"/>
      <c r="F104" s="18"/>
      <c r="G104" s="18"/>
      <c r="H104" s="14"/>
      <c r="I104" s="12"/>
      <c r="J104" s="18">
        <f t="shared" ref="J104:J118" si="23">C104+H104-I104</f>
        <v>0</v>
      </c>
    </row>
    <row r="105" spans="1:10" ht="18" hidden="1" customHeight="1" x14ac:dyDescent="0.2">
      <c r="A105" s="25" t="s">
        <v>24</v>
      </c>
      <c r="B105" s="26" t="s">
        <v>25</v>
      </c>
      <c r="C105" s="38"/>
      <c r="D105" s="20"/>
      <c r="E105" s="20"/>
      <c r="F105" s="20"/>
      <c r="G105" s="20"/>
      <c r="H105" s="21"/>
      <c r="I105" s="12"/>
      <c r="J105" s="18">
        <f t="shared" si="23"/>
        <v>0</v>
      </c>
    </row>
    <row r="106" spans="1:10" ht="24" hidden="1" customHeight="1" x14ac:dyDescent="0.2">
      <c r="A106" s="25" t="s">
        <v>26</v>
      </c>
      <c r="B106" s="26" t="s">
        <v>27</v>
      </c>
      <c r="C106" s="38"/>
      <c r="D106" s="20"/>
      <c r="E106" s="20"/>
      <c r="F106" s="20"/>
      <c r="G106" s="20"/>
      <c r="H106" s="21"/>
      <c r="I106" s="12"/>
      <c r="J106" s="18">
        <f t="shared" si="23"/>
        <v>0</v>
      </c>
    </row>
    <row r="107" spans="1:10" ht="18" hidden="1" customHeight="1" x14ac:dyDescent="0.2">
      <c r="A107" s="25" t="s">
        <v>15</v>
      </c>
      <c r="B107" s="26" t="s">
        <v>28</v>
      </c>
      <c r="C107" s="38"/>
      <c r="D107" s="20"/>
      <c r="E107" s="20"/>
      <c r="F107" s="20"/>
      <c r="G107" s="20"/>
      <c r="H107" s="21"/>
      <c r="I107" s="12"/>
      <c r="J107" s="18">
        <f t="shared" si="23"/>
        <v>0</v>
      </c>
    </row>
    <row r="108" spans="1:10" ht="18" hidden="1" customHeight="1" x14ac:dyDescent="0.2">
      <c r="A108" s="25" t="s">
        <v>29</v>
      </c>
      <c r="B108" s="26" t="s">
        <v>30</v>
      </c>
      <c r="C108" s="38"/>
      <c r="D108" s="20"/>
      <c r="E108" s="20"/>
      <c r="F108" s="20"/>
      <c r="G108" s="20"/>
      <c r="H108" s="21"/>
      <c r="I108" s="12"/>
      <c r="J108" s="18">
        <f t="shared" si="23"/>
        <v>0</v>
      </c>
    </row>
    <row r="109" spans="1:10" ht="18" hidden="1" customHeight="1" x14ac:dyDescent="0.2">
      <c r="A109" s="22" t="s">
        <v>8</v>
      </c>
      <c r="B109" s="23" t="s">
        <v>35</v>
      </c>
      <c r="C109" s="38"/>
      <c r="D109" s="20"/>
      <c r="E109" s="20"/>
      <c r="F109" s="20"/>
      <c r="G109" s="20"/>
      <c r="H109" s="21"/>
      <c r="I109" s="12"/>
      <c r="J109" s="18">
        <f t="shared" si="23"/>
        <v>0</v>
      </c>
    </row>
    <row r="110" spans="1:10" ht="18" hidden="1" customHeight="1" x14ac:dyDescent="0.2">
      <c r="A110" s="25" t="s">
        <v>9</v>
      </c>
      <c r="B110" s="26" t="s">
        <v>37</v>
      </c>
      <c r="C110" s="38"/>
      <c r="D110" s="20"/>
      <c r="E110" s="20"/>
      <c r="F110" s="20"/>
      <c r="G110" s="20"/>
      <c r="H110" s="14"/>
      <c r="I110" s="12"/>
      <c r="J110" s="18">
        <f t="shared" si="23"/>
        <v>0</v>
      </c>
    </row>
    <row r="111" spans="1:10" ht="18" hidden="1" customHeight="1" x14ac:dyDescent="0.2">
      <c r="A111" s="22" t="s">
        <v>38</v>
      </c>
      <c r="B111" s="26" t="s">
        <v>39</v>
      </c>
      <c r="C111" s="38"/>
      <c r="D111" s="20"/>
      <c r="E111" s="20"/>
      <c r="F111" s="20"/>
      <c r="G111" s="20"/>
      <c r="H111" s="21"/>
      <c r="I111" s="12"/>
      <c r="J111" s="18">
        <f t="shared" si="23"/>
        <v>0</v>
      </c>
    </row>
    <row r="112" spans="1:10" ht="18" hidden="1" customHeight="1" x14ac:dyDescent="0.2">
      <c r="A112" s="22" t="s">
        <v>16</v>
      </c>
      <c r="B112" s="26" t="s">
        <v>40</v>
      </c>
      <c r="C112" s="38"/>
      <c r="D112" s="20"/>
      <c r="E112" s="20"/>
      <c r="F112" s="20"/>
      <c r="G112" s="20"/>
      <c r="H112" s="21"/>
      <c r="I112" s="12"/>
      <c r="J112" s="18">
        <f t="shared" si="23"/>
        <v>0</v>
      </c>
    </row>
    <row r="113" spans="1:10" ht="18" hidden="1" customHeight="1" x14ac:dyDescent="0.2">
      <c r="A113" s="25" t="s">
        <v>17</v>
      </c>
      <c r="B113" s="26" t="s">
        <v>41</v>
      </c>
      <c r="C113" s="38"/>
      <c r="D113" s="20"/>
      <c r="E113" s="20"/>
      <c r="F113" s="20"/>
      <c r="G113" s="20"/>
      <c r="H113" s="12"/>
      <c r="I113" s="12"/>
      <c r="J113" s="18">
        <f t="shared" si="23"/>
        <v>0</v>
      </c>
    </row>
    <row r="114" spans="1:10" ht="18" hidden="1" customHeight="1" x14ac:dyDescent="0.2">
      <c r="A114" s="22" t="s">
        <v>18</v>
      </c>
      <c r="B114" s="26" t="s">
        <v>42</v>
      </c>
      <c r="C114" s="38"/>
      <c r="D114" s="20"/>
      <c r="E114" s="20"/>
      <c r="F114" s="20"/>
      <c r="G114" s="20"/>
      <c r="H114" s="12"/>
      <c r="I114" s="12"/>
      <c r="J114" s="18">
        <f t="shared" si="23"/>
        <v>0</v>
      </c>
    </row>
    <row r="115" spans="1:10" ht="18" hidden="1" customHeight="1" x14ac:dyDescent="0.2">
      <c r="A115" s="22" t="s">
        <v>10</v>
      </c>
      <c r="B115" s="26" t="s">
        <v>36</v>
      </c>
      <c r="C115" s="38"/>
      <c r="D115" s="20"/>
      <c r="E115" s="20"/>
      <c r="F115" s="20"/>
      <c r="G115" s="20"/>
      <c r="H115" s="12"/>
      <c r="I115" s="12"/>
      <c r="J115" s="18">
        <f t="shared" si="23"/>
        <v>0</v>
      </c>
    </row>
    <row r="116" spans="1:10" ht="18" hidden="1" customHeight="1" x14ac:dyDescent="0.2">
      <c r="A116" s="22" t="s">
        <v>11</v>
      </c>
      <c r="B116" s="26" t="s">
        <v>23</v>
      </c>
      <c r="C116" s="38"/>
      <c r="D116" s="18"/>
      <c r="E116" s="18"/>
      <c r="F116" s="18"/>
      <c r="G116" s="18"/>
      <c r="H116" s="12"/>
      <c r="I116" s="14"/>
      <c r="J116" s="18">
        <f t="shared" si="23"/>
        <v>0</v>
      </c>
    </row>
    <row r="117" spans="1:10" ht="18" hidden="1" customHeight="1" x14ac:dyDescent="0.2">
      <c r="A117" s="25" t="s">
        <v>31</v>
      </c>
      <c r="B117" s="26" t="s">
        <v>32</v>
      </c>
      <c r="C117" s="38"/>
      <c r="D117" s="20"/>
      <c r="E117" s="20"/>
      <c r="F117" s="20"/>
      <c r="G117" s="20"/>
      <c r="H117" s="12"/>
      <c r="I117" s="12"/>
      <c r="J117" s="18">
        <f t="shared" si="23"/>
        <v>0</v>
      </c>
    </row>
    <row r="118" spans="1:10" ht="18" hidden="1" customHeight="1" x14ac:dyDescent="0.2">
      <c r="A118" s="131"/>
      <c r="B118" s="132"/>
      <c r="C118" s="20">
        <f>SUM( C104:C117)</f>
        <v>0</v>
      </c>
      <c r="D118" s="20"/>
      <c r="E118" s="20"/>
      <c r="F118" s="20"/>
      <c r="G118" s="20"/>
      <c r="H118" s="21">
        <f>SUM( H104:H117)</f>
        <v>0</v>
      </c>
      <c r="I118" s="21">
        <f>SUM( I104:I117)</f>
        <v>0</v>
      </c>
      <c r="J118" s="20">
        <f t="shared" si="23"/>
        <v>0</v>
      </c>
    </row>
    <row r="119" spans="1:10" ht="18" hidden="1" customHeight="1" x14ac:dyDescent="0.25">
      <c r="A119" s="140" t="s">
        <v>43</v>
      </c>
      <c r="B119" s="140"/>
      <c r="C119" s="140"/>
      <c r="D119" s="140"/>
      <c r="E119" s="140"/>
      <c r="F119" s="140"/>
      <c r="G119" s="140"/>
      <c r="H119" s="140"/>
      <c r="I119" s="140"/>
      <c r="J119" s="140"/>
    </row>
    <row r="120" spans="1:10" ht="18" hidden="1" customHeight="1" x14ac:dyDescent="0.2">
      <c r="A120" s="22" t="s">
        <v>33</v>
      </c>
      <c r="B120" s="23" t="s">
        <v>34</v>
      </c>
      <c r="C120" s="39"/>
      <c r="D120" s="19"/>
      <c r="E120" s="18"/>
      <c r="F120" s="19"/>
      <c r="G120" s="19"/>
      <c r="H120" s="14"/>
      <c r="I120" s="14"/>
      <c r="J120" s="18">
        <f t="shared" ref="J120:J133" si="24">C120+H120-I120</f>
        <v>0</v>
      </c>
    </row>
    <row r="121" spans="1:10" ht="18" hidden="1" customHeight="1" x14ac:dyDescent="0.2">
      <c r="A121" s="25" t="s">
        <v>24</v>
      </c>
      <c r="B121" s="26" t="s">
        <v>25</v>
      </c>
      <c r="C121" s="39"/>
      <c r="D121" s="19"/>
      <c r="E121" s="18"/>
      <c r="F121" s="19"/>
      <c r="G121" s="19"/>
      <c r="H121" s="14"/>
      <c r="I121" s="14"/>
      <c r="J121" s="18">
        <f t="shared" si="24"/>
        <v>0</v>
      </c>
    </row>
    <row r="122" spans="1:10" ht="18" hidden="1" customHeight="1" x14ac:dyDescent="0.2">
      <c r="A122" s="25" t="s">
        <v>26</v>
      </c>
      <c r="B122" s="26" t="s">
        <v>27</v>
      </c>
      <c r="C122" s="39"/>
      <c r="D122" s="19"/>
      <c r="E122" s="18"/>
      <c r="F122" s="18"/>
      <c r="G122" s="19"/>
      <c r="H122" s="14"/>
      <c r="I122" s="14"/>
      <c r="J122" s="18">
        <f t="shared" si="24"/>
        <v>0</v>
      </c>
    </row>
    <row r="123" spans="1:10" ht="18" hidden="1" customHeight="1" x14ac:dyDescent="0.2">
      <c r="A123" s="25" t="s">
        <v>15</v>
      </c>
      <c r="B123" s="26" t="s">
        <v>28</v>
      </c>
      <c r="C123" s="39"/>
      <c r="D123" s="19"/>
      <c r="E123" s="18"/>
      <c r="F123" s="18"/>
      <c r="G123" s="19"/>
      <c r="H123" s="14"/>
      <c r="I123" s="14"/>
      <c r="J123" s="18">
        <f t="shared" si="24"/>
        <v>0</v>
      </c>
    </row>
    <row r="124" spans="1:10" ht="18" hidden="1" customHeight="1" x14ac:dyDescent="0.2">
      <c r="A124" s="25" t="s">
        <v>29</v>
      </c>
      <c r="B124" s="26" t="s">
        <v>30</v>
      </c>
      <c r="C124" s="39"/>
      <c r="D124" s="19"/>
      <c r="E124" s="18"/>
      <c r="F124" s="18"/>
      <c r="G124" s="19"/>
      <c r="H124" s="14"/>
      <c r="I124" s="14"/>
      <c r="J124" s="18">
        <f t="shared" si="24"/>
        <v>0</v>
      </c>
    </row>
    <row r="125" spans="1:10" ht="18" hidden="1" customHeight="1" x14ac:dyDescent="0.2">
      <c r="A125" s="22" t="s">
        <v>8</v>
      </c>
      <c r="B125" s="23" t="s">
        <v>35</v>
      </c>
      <c r="C125" s="39"/>
      <c r="D125" s="19"/>
      <c r="E125" s="18"/>
      <c r="F125" s="18"/>
      <c r="G125" s="19"/>
      <c r="H125" s="14"/>
      <c r="I125" s="14"/>
      <c r="J125" s="18">
        <f t="shared" si="24"/>
        <v>0</v>
      </c>
    </row>
    <row r="126" spans="1:10" ht="18" hidden="1" customHeight="1" x14ac:dyDescent="0.2">
      <c r="A126" s="25" t="s">
        <v>9</v>
      </c>
      <c r="B126" s="26" t="s">
        <v>37</v>
      </c>
      <c r="C126" s="39"/>
      <c r="D126" s="19"/>
      <c r="E126" s="18"/>
      <c r="F126" s="18"/>
      <c r="G126" s="19"/>
      <c r="H126" s="14"/>
      <c r="I126" s="14"/>
      <c r="J126" s="18">
        <f t="shared" si="24"/>
        <v>0</v>
      </c>
    </row>
    <row r="127" spans="1:10" ht="18" hidden="1" customHeight="1" x14ac:dyDescent="0.2">
      <c r="A127" s="22" t="s">
        <v>38</v>
      </c>
      <c r="B127" s="26" t="s">
        <v>39</v>
      </c>
      <c r="C127" s="39"/>
      <c r="D127" s="19"/>
      <c r="E127" s="18"/>
      <c r="F127" s="18"/>
      <c r="G127" s="19"/>
      <c r="H127" s="14"/>
      <c r="I127" s="14"/>
      <c r="J127" s="18">
        <f t="shared" si="24"/>
        <v>0</v>
      </c>
    </row>
    <row r="128" spans="1:10" ht="18" hidden="1" customHeight="1" x14ac:dyDescent="0.2">
      <c r="A128" s="22" t="s">
        <v>16</v>
      </c>
      <c r="B128" s="26" t="s">
        <v>40</v>
      </c>
      <c r="C128" s="39"/>
      <c r="D128" s="19"/>
      <c r="E128" s="18"/>
      <c r="F128" s="18"/>
      <c r="G128" s="19"/>
      <c r="H128" s="14"/>
      <c r="I128" s="14"/>
      <c r="J128" s="18">
        <f t="shared" si="24"/>
        <v>0</v>
      </c>
    </row>
    <row r="129" spans="1:10" ht="18" hidden="1" customHeight="1" x14ac:dyDescent="0.2">
      <c r="A129" s="25" t="s">
        <v>17</v>
      </c>
      <c r="B129" s="26" t="s">
        <v>41</v>
      </c>
      <c r="C129" s="39"/>
      <c r="D129" s="19"/>
      <c r="E129" s="18"/>
      <c r="F129" s="18"/>
      <c r="G129" s="19"/>
      <c r="H129" s="24"/>
      <c r="I129" s="14"/>
      <c r="J129" s="18">
        <f t="shared" si="24"/>
        <v>0</v>
      </c>
    </row>
    <row r="130" spans="1:10" ht="18" hidden="1" customHeight="1" x14ac:dyDescent="0.2">
      <c r="A130" s="22" t="s">
        <v>18</v>
      </c>
      <c r="B130" s="26" t="s">
        <v>42</v>
      </c>
      <c r="C130" s="39"/>
      <c r="D130" s="19"/>
      <c r="E130" s="18"/>
      <c r="F130" s="18"/>
      <c r="G130" s="19"/>
      <c r="H130" s="24"/>
      <c r="I130" s="14"/>
      <c r="J130" s="18">
        <f t="shared" si="24"/>
        <v>0</v>
      </c>
    </row>
    <row r="131" spans="1:10" ht="18" hidden="1" customHeight="1" x14ac:dyDescent="0.2">
      <c r="A131" s="22" t="s">
        <v>10</v>
      </c>
      <c r="B131" s="26" t="s">
        <v>36</v>
      </c>
      <c r="C131" s="39"/>
      <c r="D131" s="19"/>
      <c r="E131" s="18"/>
      <c r="F131" s="18"/>
      <c r="G131" s="19"/>
      <c r="H131" s="24"/>
      <c r="I131" s="14"/>
      <c r="J131" s="18">
        <f t="shared" si="24"/>
        <v>0</v>
      </c>
    </row>
    <row r="132" spans="1:10" ht="18" hidden="1" customHeight="1" x14ac:dyDescent="0.2">
      <c r="A132" s="22" t="s">
        <v>11</v>
      </c>
      <c r="B132" s="26" t="s">
        <v>23</v>
      </c>
      <c r="C132" s="39"/>
      <c r="D132" s="19"/>
      <c r="E132" s="18"/>
      <c r="F132" s="18"/>
      <c r="G132" s="19"/>
      <c r="H132" s="12"/>
      <c r="I132" s="14"/>
      <c r="J132" s="18">
        <f t="shared" si="24"/>
        <v>0</v>
      </c>
    </row>
    <row r="133" spans="1:10" ht="18" hidden="1" customHeight="1" x14ac:dyDescent="0.2">
      <c r="A133" s="25" t="s">
        <v>31</v>
      </c>
      <c r="B133" s="26" t="s">
        <v>32</v>
      </c>
      <c r="C133" s="39"/>
      <c r="D133" s="19"/>
      <c r="E133" s="18"/>
      <c r="F133" s="18"/>
      <c r="G133" s="19"/>
      <c r="H133" s="12"/>
      <c r="I133" s="14"/>
      <c r="J133" s="18">
        <f t="shared" si="24"/>
        <v>0</v>
      </c>
    </row>
    <row r="134" spans="1:10" ht="18" hidden="1" customHeight="1" x14ac:dyDescent="0.2">
      <c r="A134" s="32"/>
      <c r="B134" s="32"/>
      <c r="C134" s="20">
        <f>SUM(C120:C133)</f>
        <v>0</v>
      </c>
      <c r="D134" s="20">
        <f t="shared" ref="D134:G134" si="25">SUM(D120:D131)</f>
        <v>0</v>
      </c>
      <c r="E134" s="20">
        <f t="shared" si="25"/>
        <v>0</v>
      </c>
      <c r="F134" s="20">
        <f t="shared" si="25"/>
        <v>0</v>
      </c>
      <c r="G134" s="20">
        <f t="shared" si="25"/>
        <v>0</v>
      </c>
      <c r="H134" s="21">
        <f>SUM(H120:H133)</f>
        <v>0</v>
      </c>
      <c r="I134" s="21">
        <f>SUM(I120:I133)</f>
        <v>0</v>
      </c>
      <c r="J134" s="20">
        <f>SUM(J120:J133)</f>
        <v>0</v>
      </c>
    </row>
    <row r="135" spans="1:10" ht="18" hidden="1" customHeight="1" x14ac:dyDescent="0.25">
      <c r="A135" s="140" t="s">
        <v>14</v>
      </c>
      <c r="B135" s="140"/>
      <c r="C135" s="140"/>
      <c r="D135" s="140"/>
      <c r="E135" s="140"/>
      <c r="F135" s="140"/>
      <c r="G135" s="140"/>
      <c r="H135" s="140"/>
      <c r="I135" s="140"/>
      <c r="J135" s="140"/>
    </row>
    <row r="136" spans="1:10" ht="18" hidden="1" customHeight="1" x14ac:dyDescent="0.2">
      <c r="A136" s="22" t="s">
        <v>33</v>
      </c>
      <c r="B136" s="23" t="s">
        <v>34</v>
      </c>
      <c r="C136" s="39"/>
      <c r="D136" s="19"/>
      <c r="E136" s="18"/>
      <c r="F136" s="19"/>
      <c r="G136" s="19"/>
      <c r="H136" s="14"/>
      <c r="I136" s="14"/>
      <c r="J136" s="18">
        <f t="shared" ref="J136:J149" si="26">C136+H136-I136</f>
        <v>0</v>
      </c>
    </row>
    <row r="137" spans="1:10" ht="18" hidden="1" customHeight="1" x14ac:dyDescent="0.2">
      <c r="A137" s="25" t="s">
        <v>24</v>
      </c>
      <c r="B137" s="26" t="s">
        <v>25</v>
      </c>
      <c r="C137" s="39"/>
      <c r="D137" s="19"/>
      <c r="E137" s="18"/>
      <c r="F137" s="19"/>
      <c r="G137" s="19"/>
      <c r="H137" s="14"/>
      <c r="I137" s="14"/>
      <c r="J137" s="18">
        <f t="shared" si="26"/>
        <v>0</v>
      </c>
    </row>
    <row r="138" spans="1:10" ht="18" hidden="1" customHeight="1" x14ac:dyDescent="0.2">
      <c r="A138" s="25" t="s">
        <v>26</v>
      </c>
      <c r="B138" s="26" t="s">
        <v>27</v>
      </c>
      <c r="C138" s="39"/>
      <c r="D138" s="19"/>
      <c r="E138" s="18"/>
      <c r="F138" s="19"/>
      <c r="G138" s="19"/>
      <c r="H138" s="14"/>
      <c r="I138" s="14"/>
      <c r="J138" s="18">
        <f t="shared" si="26"/>
        <v>0</v>
      </c>
    </row>
    <row r="139" spans="1:10" ht="18" hidden="1" customHeight="1" x14ac:dyDescent="0.2">
      <c r="A139" s="25" t="s">
        <v>15</v>
      </c>
      <c r="B139" s="26" t="s">
        <v>28</v>
      </c>
      <c r="C139" s="39"/>
      <c r="D139" s="19"/>
      <c r="E139" s="18"/>
      <c r="F139" s="19"/>
      <c r="G139" s="19"/>
      <c r="H139" s="14"/>
      <c r="I139" s="14"/>
      <c r="J139" s="18">
        <f t="shared" si="26"/>
        <v>0</v>
      </c>
    </row>
    <row r="140" spans="1:10" ht="18" hidden="1" customHeight="1" x14ac:dyDescent="0.2">
      <c r="A140" s="25" t="s">
        <v>29</v>
      </c>
      <c r="B140" s="26" t="s">
        <v>30</v>
      </c>
      <c r="C140" s="39"/>
      <c r="D140" s="19"/>
      <c r="E140" s="18"/>
      <c r="F140" s="19"/>
      <c r="G140" s="19"/>
      <c r="H140" s="14"/>
      <c r="I140" s="14"/>
      <c r="J140" s="18">
        <f t="shared" si="26"/>
        <v>0</v>
      </c>
    </row>
    <row r="141" spans="1:10" ht="18" hidden="1" customHeight="1" x14ac:dyDescent="0.2">
      <c r="A141" s="22" t="s">
        <v>8</v>
      </c>
      <c r="B141" s="23" t="s">
        <v>35</v>
      </c>
      <c r="C141" s="39"/>
      <c r="D141" s="19"/>
      <c r="E141" s="18"/>
      <c r="F141" s="19"/>
      <c r="G141" s="19"/>
      <c r="H141" s="14"/>
      <c r="I141" s="14"/>
      <c r="J141" s="18">
        <f t="shared" si="26"/>
        <v>0</v>
      </c>
    </row>
    <row r="142" spans="1:10" ht="18" hidden="1" customHeight="1" x14ac:dyDescent="0.2">
      <c r="A142" s="25" t="s">
        <v>9</v>
      </c>
      <c r="B142" s="26" t="s">
        <v>37</v>
      </c>
      <c r="C142" s="39"/>
      <c r="D142" s="19"/>
      <c r="E142" s="18"/>
      <c r="F142" s="19"/>
      <c r="G142" s="19"/>
      <c r="H142" s="14"/>
      <c r="I142" s="14"/>
      <c r="J142" s="18">
        <f t="shared" si="26"/>
        <v>0</v>
      </c>
    </row>
    <row r="143" spans="1:10" ht="18" hidden="1" customHeight="1" x14ac:dyDescent="0.2">
      <c r="A143" s="22" t="s">
        <v>38</v>
      </c>
      <c r="B143" s="26" t="s">
        <v>39</v>
      </c>
      <c r="C143" s="39"/>
      <c r="D143" s="19"/>
      <c r="E143" s="18"/>
      <c r="F143" s="19"/>
      <c r="G143" s="19"/>
      <c r="H143" s="14"/>
      <c r="I143" s="14"/>
      <c r="J143" s="18">
        <f t="shared" si="26"/>
        <v>0</v>
      </c>
    </row>
    <row r="144" spans="1:10" ht="18" hidden="1" customHeight="1" x14ac:dyDescent="0.2">
      <c r="A144" s="22" t="s">
        <v>16</v>
      </c>
      <c r="B144" s="26" t="s">
        <v>40</v>
      </c>
      <c r="C144" s="39"/>
      <c r="D144" s="19"/>
      <c r="E144" s="18"/>
      <c r="F144" s="19"/>
      <c r="G144" s="19"/>
      <c r="H144" s="14"/>
      <c r="I144" s="14"/>
      <c r="J144" s="18">
        <f t="shared" si="26"/>
        <v>0</v>
      </c>
    </row>
    <row r="145" spans="1:10" ht="18" hidden="1" customHeight="1" x14ac:dyDescent="0.2">
      <c r="A145" s="25" t="s">
        <v>17</v>
      </c>
      <c r="B145" s="26" t="s">
        <v>41</v>
      </c>
      <c r="C145" s="39"/>
      <c r="D145" s="19"/>
      <c r="E145" s="18"/>
      <c r="F145" s="18"/>
      <c r="G145" s="19"/>
      <c r="H145" s="24"/>
      <c r="I145" s="14"/>
      <c r="J145" s="18">
        <f t="shared" si="26"/>
        <v>0</v>
      </c>
    </row>
    <row r="146" spans="1:10" ht="18" hidden="1" customHeight="1" x14ac:dyDescent="0.2">
      <c r="A146" s="22" t="s">
        <v>18</v>
      </c>
      <c r="B146" s="26" t="s">
        <v>42</v>
      </c>
      <c r="C146" s="39"/>
      <c r="D146" s="19"/>
      <c r="E146" s="18"/>
      <c r="F146" s="18"/>
      <c r="G146" s="19"/>
      <c r="H146" s="24"/>
      <c r="I146" s="14"/>
      <c r="J146" s="18">
        <f t="shared" si="26"/>
        <v>0</v>
      </c>
    </row>
    <row r="147" spans="1:10" ht="18" hidden="1" customHeight="1" x14ac:dyDescent="0.2">
      <c r="A147" s="22" t="s">
        <v>10</v>
      </c>
      <c r="B147" s="26" t="s">
        <v>36</v>
      </c>
      <c r="C147" s="39"/>
      <c r="D147" s="19"/>
      <c r="E147" s="18"/>
      <c r="F147" s="19"/>
      <c r="G147" s="19"/>
      <c r="H147" s="24"/>
      <c r="I147" s="14"/>
      <c r="J147" s="18">
        <f t="shared" si="26"/>
        <v>0</v>
      </c>
    </row>
    <row r="148" spans="1:10" ht="18" hidden="1" customHeight="1" x14ac:dyDescent="0.2">
      <c r="A148" s="22" t="s">
        <v>11</v>
      </c>
      <c r="B148" s="26" t="s">
        <v>23</v>
      </c>
      <c r="C148" s="18"/>
      <c r="D148" s="19"/>
      <c r="E148" s="18"/>
      <c r="F148" s="19"/>
      <c r="G148" s="19"/>
      <c r="H148" s="12"/>
      <c r="I148" s="14"/>
      <c r="J148" s="18">
        <f t="shared" si="26"/>
        <v>0</v>
      </c>
    </row>
    <row r="149" spans="1:10" ht="18" hidden="1" customHeight="1" x14ac:dyDescent="0.2">
      <c r="A149" s="25" t="s">
        <v>31</v>
      </c>
      <c r="B149" s="26" t="s">
        <v>32</v>
      </c>
      <c r="C149" s="18"/>
      <c r="D149" s="19"/>
      <c r="E149" s="18"/>
      <c r="F149" s="19"/>
      <c r="G149" s="19"/>
      <c r="H149" s="12"/>
      <c r="I149" s="14"/>
      <c r="J149" s="18">
        <f t="shared" si="26"/>
        <v>0</v>
      </c>
    </row>
    <row r="150" spans="1:10" ht="18" hidden="1" customHeight="1" x14ac:dyDescent="0.2">
      <c r="A150" s="32"/>
      <c r="B150" s="32"/>
      <c r="C150" s="20">
        <f>SUM(C136:C149)</f>
        <v>0</v>
      </c>
      <c r="D150" s="20">
        <f t="shared" ref="D150:G150" si="27">SUM(D136:D147)</f>
        <v>0</v>
      </c>
      <c r="E150" s="20">
        <f t="shared" si="27"/>
        <v>0</v>
      </c>
      <c r="F150" s="20">
        <f t="shared" si="27"/>
        <v>0</v>
      </c>
      <c r="G150" s="20">
        <f t="shared" si="27"/>
        <v>0</v>
      </c>
      <c r="H150" s="21">
        <f>SUM(H136:H149)</f>
        <v>0</v>
      </c>
      <c r="I150" s="21">
        <f>SUM(I136:I149)</f>
        <v>0</v>
      </c>
      <c r="J150" s="20">
        <f>SUM(J136:J149)</f>
        <v>0</v>
      </c>
    </row>
    <row r="151" spans="1:10" ht="18" hidden="1" customHeight="1" x14ac:dyDescent="0.25">
      <c r="A151" s="141" t="s">
        <v>19</v>
      </c>
      <c r="B151" s="142"/>
      <c r="C151" s="115"/>
      <c r="D151" s="115"/>
      <c r="E151" s="115"/>
      <c r="F151" s="115"/>
      <c r="G151" s="115"/>
      <c r="H151" s="115"/>
      <c r="I151" s="115"/>
      <c r="J151" s="116"/>
    </row>
    <row r="152" spans="1:10" ht="18" hidden="1" customHeight="1" x14ac:dyDescent="0.2">
      <c r="A152" s="22" t="s">
        <v>33</v>
      </c>
      <c r="B152" s="23" t="s">
        <v>34</v>
      </c>
      <c r="C152" s="39"/>
      <c r="D152" s="19"/>
      <c r="E152" s="18"/>
      <c r="F152" s="19"/>
      <c r="G152" s="19"/>
      <c r="H152" s="14"/>
      <c r="I152" s="14"/>
      <c r="J152" s="18">
        <f t="shared" ref="J152:J165" si="28">C152+H152-I152</f>
        <v>0</v>
      </c>
    </row>
    <row r="153" spans="1:10" ht="18" hidden="1" customHeight="1" x14ac:dyDescent="0.2">
      <c r="A153" s="25" t="s">
        <v>24</v>
      </c>
      <c r="B153" s="26" t="s">
        <v>25</v>
      </c>
      <c r="C153" s="39"/>
      <c r="D153" s="19"/>
      <c r="E153" s="18"/>
      <c r="F153" s="19"/>
      <c r="G153" s="19"/>
      <c r="H153" s="14"/>
      <c r="I153" s="14"/>
      <c r="J153" s="18">
        <f t="shared" si="28"/>
        <v>0</v>
      </c>
    </row>
    <row r="154" spans="1:10" ht="18" hidden="1" customHeight="1" x14ac:dyDescent="0.2">
      <c r="A154" s="25" t="s">
        <v>26</v>
      </c>
      <c r="B154" s="26" t="s">
        <v>27</v>
      </c>
      <c r="C154" s="39"/>
      <c r="D154" s="19"/>
      <c r="E154" s="18"/>
      <c r="F154" s="19"/>
      <c r="G154" s="19"/>
      <c r="H154" s="14"/>
      <c r="I154" s="14"/>
      <c r="J154" s="18">
        <f t="shared" si="28"/>
        <v>0</v>
      </c>
    </row>
    <row r="155" spans="1:10" ht="18" hidden="1" customHeight="1" x14ac:dyDescent="0.2">
      <c r="A155" s="25" t="s">
        <v>15</v>
      </c>
      <c r="B155" s="26" t="s">
        <v>28</v>
      </c>
      <c r="C155" s="39"/>
      <c r="D155" s="19"/>
      <c r="E155" s="18"/>
      <c r="F155" s="19"/>
      <c r="G155" s="19"/>
      <c r="H155" s="14"/>
      <c r="I155" s="14"/>
      <c r="J155" s="18">
        <f t="shared" si="28"/>
        <v>0</v>
      </c>
    </row>
    <row r="156" spans="1:10" ht="18" hidden="1" customHeight="1" x14ac:dyDescent="0.2">
      <c r="A156" s="25" t="s">
        <v>29</v>
      </c>
      <c r="B156" s="26" t="s">
        <v>30</v>
      </c>
      <c r="C156" s="39"/>
      <c r="D156" s="19"/>
      <c r="E156" s="18"/>
      <c r="F156" s="19"/>
      <c r="G156" s="19"/>
      <c r="H156" s="14"/>
      <c r="I156" s="14"/>
      <c r="J156" s="18">
        <f t="shared" si="28"/>
        <v>0</v>
      </c>
    </row>
    <row r="157" spans="1:10" ht="18" hidden="1" customHeight="1" x14ac:dyDescent="0.2">
      <c r="A157" s="22" t="s">
        <v>8</v>
      </c>
      <c r="B157" s="23" t="s">
        <v>35</v>
      </c>
      <c r="C157" s="39"/>
      <c r="D157" s="19"/>
      <c r="E157" s="18"/>
      <c r="F157" s="19"/>
      <c r="G157" s="19"/>
      <c r="H157" s="14"/>
      <c r="I157" s="14"/>
      <c r="J157" s="18">
        <f t="shared" si="28"/>
        <v>0</v>
      </c>
    </row>
    <row r="158" spans="1:10" ht="18" hidden="1" customHeight="1" x14ac:dyDescent="0.2">
      <c r="A158" s="25" t="s">
        <v>9</v>
      </c>
      <c r="B158" s="26" t="s">
        <v>37</v>
      </c>
      <c r="C158" s="39"/>
      <c r="D158" s="19"/>
      <c r="E158" s="18"/>
      <c r="F158" s="19"/>
      <c r="G158" s="19"/>
      <c r="H158" s="14"/>
      <c r="I158" s="14"/>
      <c r="J158" s="18">
        <f t="shared" si="28"/>
        <v>0</v>
      </c>
    </row>
    <row r="159" spans="1:10" ht="18" hidden="1" customHeight="1" x14ac:dyDescent="0.2">
      <c r="A159" s="22" t="s">
        <v>38</v>
      </c>
      <c r="B159" s="26" t="s">
        <v>39</v>
      </c>
      <c r="C159" s="39"/>
      <c r="D159" s="19"/>
      <c r="E159" s="18"/>
      <c r="F159" s="19"/>
      <c r="G159" s="19"/>
      <c r="H159" s="14"/>
      <c r="I159" s="14"/>
      <c r="J159" s="18">
        <f t="shared" si="28"/>
        <v>0</v>
      </c>
    </row>
    <row r="160" spans="1:10" ht="18" hidden="1" customHeight="1" x14ac:dyDescent="0.2">
      <c r="A160" s="22" t="s">
        <v>16</v>
      </c>
      <c r="B160" s="26" t="s">
        <v>40</v>
      </c>
      <c r="C160" s="39"/>
      <c r="D160" s="19"/>
      <c r="E160" s="18"/>
      <c r="F160" s="19"/>
      <c r="G160" s="19"/>
      <c r="H160" s="14"/>
      <c r="I160" s="14"/>
      <c r="J160" s="18">
        <f t="shared" si="28"/>
        <v>0</v>
      </c>
    </row>
    <row r="161" spans="1:10" ht="18" hidden="1" customHeight="1" x14ac:dyDescent="0.2">
      <c r="A161" s="25" t="s">
        <v>17</v>
      </c>
      <c r="B161" s="26" t="s">
        <v>41</v>
      </c>
      <c r="C161" s="39"/>
      <c r="D161" s="19"/>
      <c r="E161" s="18"/>
      <c r="F161" s="18"/>
      <c r="G161" s="19"/>
      <c r="H161" s="14"/>
      <c r="I161" s="14"/>
      <c r="J161" s="18">
        <f t="shared" si="28"/>
        <v>0</v>
      </c>
    </row>
    <row r="162" spans="1:10" ht="18" hidden="1" customHeight="1" x14ac:dyDescent="0.2">
      <c r="A162" s="22" t="s">
        <v>18</v>
      </c>
      <c r="B162" s="26" t="s">
        <v>42</v>
      </c>
      <c r="C162" s="39"/>
      <c r="D162" s="19"/>
      <c r="E162" s="18"/>
      <c r="F162" s="18"/>
      <c r="G162" s="19"/>
      <c r="H162" s="14"/>
      <c r="I162" s="14"/>
      <c r="J162" s="18">
        <f t="shared" si="28"/>
        <v>0</v>
      </c>
    </row>
    <row r="163" spans="1:10" ht="18" hidden="1" customHeight="1" x14ac:dyDescent="0.2">
      <c r="A163" s="22" t="s">
        <v>10</v>
      </c>
      <c r="B163" s="26" t="s">
        <v>36</v>
      </c>
      <c r="C163" s="39"/>
      <c r="D163" s="19"/>
      <c r="E163" s="18"/>
      <c r="F163" s="19"/>
      <c r="G163" s="19"/>
      <c r="H163" s="14"/>
      <c r="I163" s="14"/>
      <c r="J163" s="18">
        <f t="shared" si="28"/>
        <v>0</v>
      </c>
    </row>
    <row r="164" spans="1:10" ht="18" hidden="1" customHeight="1" x14ac:dyDescent="0.2">
      <c r="A164" s="22" t="s">
        <v>11</v>
      </c>
      <c r="B164" s="26" t="s">
        <v>23</v>
      </c>
      <c r="C164" s="18"/>
      <c r="D164" s="19"/>
      <c r="E164" s="18"/>
      <c r="F164" s="19"/>
      <c r="G164" s="19"/>
      <c r="H164" s="14"/>
      <c r="I164" s="14"/>
      <c r="J164" s="18">
        <f t="shared" si="28"/>
        <v>0</v>
      </c>
    </row>
    <row r="165" spans="1:10" ht="18" hidden="1" customHeight="1" x14ac:dyDescent="0.2">
      <c r="A165" s="25" t="s">
        <v>31</v>
      </c>
      <c r="B165" s="26" t="s">
        <v>32</v>
      </c>
      <c r="C165" s="18"/>
      <c r="D165" s="19"/>
      <c r="E165" s="18"/>
      <c r="F165" s="19"/>
      <c r="G165" s="19"/>
      <c r="H165" s="14"/>
      <c r="I165" s="14"/>
      <c r="J165" s="18">
        <f t="shared" si="28"/>
        <v>0</v>
      </c>
    </row>
    <row r="166" spans="1:10" ht="18" hidden="1" customHeight="1" x14ac:dyDescent="0.2">
      <c r="A166" s="32"/>
      <c r="B166" s="32"/>
      <c r="C166" s="20">
        <f>SUM(C152:C165)</f>
        <v>0</v>
      </c>
      <c r="D166" s="20">
        <f t="shared" ref="D166:G166" si="29">SUM(D152:D163)</f>
        <v>0</v>
      </c>
      <c r="E166" s="20">
        <f t="shared" si="29"/>
        <v>0</v>
      </c>
      <c r="F166" s="20">
        <f t="shared" si="29"/>
        <v>0</v>
      </c>
      <c r="G166" s="20">
        <f t="shared" si="29"/>
        <v>0</v>
      </c>
      <c r="H166" s="21">
        <f>SUM(H152:H165)</f>
        <v>0</v>
      </c>
      <c r="I166" s="21">
        <f>SUM(I152:I165)</f>
        <v>0</v>
      </c>
      <c r="J166" s="20">
        <f>SUM(J152:J165)</f>
        <v>0</v>
      </c>
    </row>
    <row r="167" spans="1:10" ht="24" hidden="1" customHeight="1" x14ac:dyDescent="0.25">
      <c r="A167" s="141" t="s">
        <v>21</v>
      </c>
      <c r="B167" s="142"/>
      <c r="C167" s="115"/>
      <c r="D167" s="115"/>
      <c r="E167" s="115"/>
      <c r="F167" s="115"/>
      <c r="G167" s="115"/>
      <c r="H167" s="115"/>
      <c r="I167" s="115"/>
      <c r="J167" s="116"/>
    </row>
    <row r="168" spans="1:10" ht="24" hidden="1" customHeight="1" x14ac:dyDescent="0.2">
      <c r="A168" s="32"/>
      <c r="B168" s="32"/>
      <c r="C168" s="18"/>
      <c r="D168" s="19"/>
      <c r="E168" s="18"/>
      <c r="F168" s="19"/>
      <c r="G168" s="19"/>
      <c r="H168" s="11"/>
      <c r="I168" s="11"/>
      <c r="J168" s="18">
        <f t="shared" ref="J168:J181" si="30">C168+H168-I168</f>
        <v>0</v>
      </c>
    </row>
    <row r="169" spans="1:10" ht="24" hidden="1" customHeight="1" x14ac:dyDescent="0.2">
      <c r="A169" s="32"/>
      <c r="B169" s="32"/>
      <c r="C169" s="18"/>
      <c r="D169" s="19"/>
      <c r="E169" s="18"/>
      <c r="F169" s="19"/>
      <c r="G169" s="19"/>
      <c r="H169" s="11"/>
      <c r="I169" s="11"/>
      <c r="J169" s="18">
        <f t="shared" si="30"/>
        <v>0</v>
      </c>
    </row>
    <row r="170" spans="1:10" ht="24" hidden="1" customHeight="1" x14ac:dyDescent="0.2">
      <c r="A170" s="32"/>
      <c r="B170" s="32"/>
      <c r="C170" s="18"/>
      <c r="D170" s="19"/>
      <c r="E170" s="18"/>
      <c r="F170" s="19"/>
      <c r="G170" s="19"/>
      <c r="H170" s="11"/>
      <c r="I170" s="11"/>
      <c r="J170" s="18">
        <f t="shared" si="30"/>
        <v>0</v>
      </c>
    </row>
    <row r="171" spans="1:10" ht="24" hidden="1" customHeight="1" x14ac:dyDescent="0.2">
      <c r="A171" s="32"/>
      <c r="B171" s="32"/>
      <c r="C171" s="18"/>
      <c r="D171" s="19"/>
      <c r="E171" s="18"/>
      <c r="F171" s="19"/>
      <c r="G171" s="19"/>
      <c r="H171" s="11"/>
      <c r="I171" s="11"/>
      <c r="J171" s="18">
        <f t="shared" si="30"/>
        <v>0</v>
      </c>
    </row>
    <row r="172" spans="1:10" ht="24" hidden="1" customHeight="1" x14ac:dyDescent="0.2">
      <c r="A172" s="32"/>
      <c r="B172" s="32"/>
      <c r="C172" s="18"/>
      <c r="D172" s="19"/>
      <c r="E172" s="18"/>
      <c r="F172" s="19"/>
      <c r="G172" s="19"/>
      <c r="H172" s="11"/>
      <c r="I172" s="11"/>
      <c r="J172" s="18">
        <f t="shared" si="30"/>
        <v>0</v>
      </c>
    </row>
    <row r="173" spans="1:10" ht="24" hidden="1" customHeight="1" x14ac:dyDescent="0.2">
      <c r="A173" s="32"/>
      <c r="B173" s="32"/>
      <c r="C173" s="18"/>
      <c r="D173" s="19"/>
      <c r="E173" s="18"/>
      <c r="F173" s="19"/>
      <c r="G173" s="19"/>
      <c r="H173" s="11"/>
      <c r="I173" s="11"/>
      <c r="J173" s="18">
        <f t="shared" si="30"/>
        <v>0</v>
      </c>
    </row>
    <row r="174" spans="1:10" ht="24" hidden="1" customHeight="1" x14ac:dyDescent="0.2">
      <c r="A174" s="32"/>
      <c r="B174" s="32"/>
      <c r="C174" s="18"/>
      <c r="D174" s="19"/>
      <c r="E174" s="18"/>
      <c r="F174" s="19"/>
      <c r="G174" s="19"/>
      <c r="H174" s="11"/>
      <c r="I174" s="11"/>
      <c r="J174" s="18">
        <f t="shared" si="30"/>
        <v>0</v>
      </c>
    </row>
    <row r="175" spans="1:10" ht="24" hidden="1" customHeight="1" x14ac:dyDescent="0.2">
      <c r="A175" s="32"/>
      <c r="B175" s="32"/>
      <c r="C175" s="18"/>
      <c r="D175" s="19"/>
      <c r="E175" s="18"/>
      <c r="F175" s="19"/>
      <c r="G175" s="19"/>
      <c r="H175" s="11"/>
      <c r="I175" s="11"/>
      <c r="J175" s="18">
        <f t="shared" si="30"/>
        <v>0</v>
      </c>
    </row>
    <row r="176" spans="1:10" ht="24" hidden="1" customHeight="1" x14ac:dyDescent="0.2">
      <c r="A176" s="32"/>
      <c r="B176" s="32"/>
      <c r="C176" s="18"/>
      <c r="D176" s="19"/>
      <c r="E176" s="18"/>
      <c r="F176" s="19"/>
      <c r="G176" s="19"/>
      <c r="H176" s="11"/>
      <c r="I176" s="11"/>
      <c r="J176" s="18">
        <f t="shared" si="30"/>
        <v>0</v>
      </c>
    </row>
    <row r="177" spans="1:10" ht="24" hidden="1" customHeight="1" x14ac:dyDescent="0.2">
      <c r="A177" s="32"/>
      <c r="B177" s="32"/>
      <c r="C177" s="18"/>
      <c r="D177" s="19"/>
      <c r="E177" s="18"/>
      <c r="F177" s="18"/>
      <c r="G177" s="19"/>
      <c r="H177" s="11"/>
      <c r="I177" s="11"/>
      <c r="J177" s="18">
        <f t="shared" si="30"/>
        <v>0</v>
      </c>
    </row>
    <row r="178" spans="1:10" ht="24" hidden="1" customHeight="1" x14ac:dyDescent="0.2">
      <c r="A178" s="32"/>
      <c r="B178" s="32"/>
      <c r="C178" s="18"/>
      <c r="D178" s="19"/>
      <c r="E178" s="18"/>
      <c r="F178" s="18"/>
      <c r="G178" s="19"/>
      <c r="H178" s="11"/>
      <c r="I178" s="11"/>
      <c r="J178" s="18">
        <f t="shared" si="30"/>
        <v>0</v>
      </c>
    </row>
    <row r="179" spans="1:10" ht="24" hidden="1" customHeight="1" x14ac:dyDescent="0.2">
      <c r="A179" s="32"/>
      <c r="B179" s="32"/>
      <c r="C179" s="18"/>
      <c r="D179" s="19"/>
      <c r="E179" s="18"/>
      <c r="F179" s="19"/>
      <c r="G179" s="19"/>
      <c r="H179" s="11"/>
      <c r="I179" s="11"/>
      <c r="J179" s="18">
        <f t="shared" si="30"/>
        <v>0</v>
      </c>
    </row>
    <row r="180" spans="1:10" ht="24" hidden="1" customHeight="1" x14ac:dyDescent="0.2">
      <c r="A180" s="32"/>
      <c r="B180" s="32"/>
      <c r="C180" s="18"/>
      <c r="D180" s="19"/>
      <c r="E180" s="18"/>
      <c r="F180" s="19"/>
      <c r="G180" s="19"/>
      <c r="H180" s="11"/>
      <c r="I180" s="11"/>
      <c r="J180" s="18">
        <f t="shared" si="30"/>
        <v>0</v>
      </c>
    </row>
    <row r="181" spans="1:10" ht="24" hidden="1" customHeight="1" x14ac:dyDescent="0.2">
      <c r="A181" s="32"/>
      <c r="B181" s="32"/>
      <c r="C181" s="18"/>
      <c r="D181" s="19"/>
      <c r="E181" s="18"/>
      <c r="F181" s="19"/>
      <c r="G181" s="19"/>
      <c r="H181" s="11"/>
      <c r="I181" s="11"/>
      <c r="J181" s="18">
        <f t="shared" si="30"/>
        <v>0</v>
      </c>
    </row>
    <row r="182" spans="1:10" ht="24" hidden="1" customHeight="1" x14ac:dyDescent="0.2">
      <c r="A182" s="32"/>
      <c r="B182" s="32"/>
      <c r="C182" s="20">
        <f>SUM(C168:C181)</f>
        <v>0</v>
      </c>
      <c r="D182" s="20">
        <f t="shared" ref="D182:G182" si="31">SUM(D168:D179)</f>
        <v>0</v>
      </c>
      <c r="E182" s="20">
        <f t="shared" si="31"/>
        <v>0</v>
      </c>
      <c r="F182" s="20">
        <f t="shared" si="31"/>
        <v>0</v>
      </c>
      <c r="G182" s="20">
        <f t="shared" si="31"/>
        <v>0</v>
      </c>
      <c r="H182" s="21">
        <f>SUM(H168:H181)</f>
        <v>0</v>
      </c>
      <c r="I182" s="21">
        <f>SUM(I168:I181)</f>
        <v>0</v>
      </c>
      <c r="J182" s="20">
        <f>SUM(J168:J181)</f>
        <v>0</v>
      </c>
    </row>
    <row r="183" spans="1:10" ht="18" hidden="1" customHeight="1" x14ac:dyDescent="0.25">
      <c r="A183" s="129" t="s">
        <v>44</v>
      </c>
      <c r="B183" s="130"/>
      <c r="C183" s="102"/>
      <c r="D183" s="102"/>
      <c r="E183" s="102"/>
      <c r="F183" s="102"/>
      <c r="G183" s="102"/>
      <c r="H183" s="102"/>
      <c r="I183" s="102"/>
      <c r="J183" s="103"/>
    </row>
    <row r="184" spans="1:10" ht="18" hidden="1" customHeight="1" x14ac:dyDescent="0.2">
      <c r="A184" s="22" t="s">
        <v>33</v>
      </c>
      <c r="B184" s="23" t="s">
        <v>34</v>
      </c>
      <c r="C184" s="18"/>
      <c r="D184" s="19"/>
      <c r="E184" s="18"/>
      <c r="F184" s="19"/>
      <c r="G184" s="19"/>
      <c r="H184" s="11"/>
      <c r="I184" s="11"/>
      <c r="J184" s="18">
        <f t="shared" ref="J184:J200" si="32">C184+H184-I184</f>
        <v>0</v>
      </c>
    </row>
    <row r="185" spans="1:10" ht="18" hidden="1" customHeight="1" x14ac:dyDescent="0.2">
      <c r="A185" s="25" t="s">
        <v>24</v>
      </c>
      <c r="B185" s="26" t="s">
        <v>25</v>
      </c>
      <c r="C185" s="18"/>
      <c r="D185" s="19"/>
      <c r="E185" s="18"/>
      <c r="F185" s="19"/>
      <c r="G185" s="19"/>
      <c r="H185" s="11"/>
      <c r="I185" s="11"/>
      <c r="J185" s="18">
        <f t="shared" si="32"/>
        <v>0</v>
      </c>
    </row>
    <row r="186" spans="1:10" ht="18" hidden="1" customHeight="1" x14ac:dyDescent="0.2">
      <c r="A186" s="22" t="s">
        <v>8</v>
      </c>
      <c r="B186" s="23" t="s">
        <v>35</v>
      </c>
      <c r="C186" s="18"/>
      <c r="D186" s="19"/>
      <c r="E186" s="18"/>
      <c r="F186" s="19"/>
      <c r="G186" s="19"/>
      <c r="H186" s="11"/>
      <c r="I186" s="11"/>
      <c r="J186" s="18">
        <f t="shared" si="32"/>
        <v>0</v>
      </c>
    </row>
    <row r="187" spans="1:10" ht="23.25" hidden="1" customHeight="1" x14ac:dyDescent="0.2">
      <c r="A187" s="22" t="s">
        <v>33</v>
      </c>
      <c r="B187" s="23" t="s">
        <v>34</v>
      </c>
      <c r="C187" s="18"/>
      <c r="D187" s="19"/>
      <c r="E187" s="18"/>
      <c r="F187" s="19"/>
      <c r="G187" s="19"/>
      <c r="H187" s="11"/>
      <c r="I187" s="11"/>
      <c r="J187" s="18">
        <f t="shared" si="32"/>
        <v>0</v>
      </c>
    </row>
    <row r="188" spans="1:10" ht="22.5" hidden="1" customHeight="1" x14ac:dyDescent="0.2">
      <c r="A188" s="25" t="s">
        <v>24</v>
      </c>
      <c r="B188" s="26" t="s">
        <v>25</v>
      </c>
      <c r="C188" s="18"/>
      <c r="D188" s="18"/>
      <c r="E188" s="18"/>
      <c r="F188" s="18"/>
      <c r="G188" s="18"/>
      <c r="H188" s="14"/>
      <c r="I188" s="14"/>
      <c r="J188" s="18">
        <f t="shared" si="32"/>
        <v>0</v>
      </c>
    </row>
    <row r="189" spans="1:10" ht="24" hidden="1" customHeight="1" x14ac:dyDescent="0.2">
      <c r="A189" s="25" t="s">
        <v>26</v>
      </c>
      <c r="B189" s="26" t="s">
        <v>27</v>
      </c>
      <c r="C189" s="18"/>
      <c r="D189" s="18"/>
      <c r="E189" s="18"/>
      <c r="F189" s="18"/>
      <c r="G189" s="18"/>
      <c r="H189" s="14"/>
      <c r="I189" s="14"/>
      <c r="J189" s="18">
        <f t="shared" si="32"/>
        <v>0</v>
      </c>
    </row>
    <row r="190" spans="1:10" ht="22.5" hidden="1" customHeight="1" x14ac:dyDescent="0.2">
      <c r="A190" s="25" t="s">
        <v>15</v>
      </c>
      <c r="B190" s="26" t="s">
        <v>28</v>
      </c>
      <c r="C190" s="18"/>
      <c r="D190" s="18"/>
      <c r="E190" s="18"/>
      <c r="F190" s="18"/>
      <c r="G190" s="18"/>
      <c r="H190" s="14"/>
      <c r="I190" s="14"/>
      <c r="J190" s="18">
        <f t="shared" si="32"/>
        <v>0</v>
      </c>
    </row>
    <row r="191" spans="1:10" ht="18" hidden="1" customHeight="1" x14ac:dyDescent="0.2">
      <c r="A191" s="25" t="s">
        <v>29</v>
      </c>
      <c r="B191" s="26" t="s">
        <v>30</v>
      </c>
      <c r="C191" s="18"/>
      <c r="D191" s="18"/>
      <c r="E191" s="18"/>
      <c r="F191" s="18"/>
      <c r="G191" s="18"/>
      <c r="H191" s="14"/>
      <c r="I191" s="14"/>
      <c r="J191" s="18">
        <f t="shared" si="32"/>
        <v>0</v>
      </c>
    </row>
    <row r="192" spans="1:10" ht="18" hidden="1" customHeight="1" x14ac:dyDescent="0.2">
      <c r="A192" s="22" t="s">
        <v>8</v>
      </c>
      <c r="B192" s="23" t="s">
        <v>35</v>
      </c>
      <c r="C192" s="18"/>
      <c r="D192" s="18"/>
      <c r="E192" s="18"/>
      <c r="F192" s="18"/>
      <c r="G192" s="18"/>
      <c r="H192" s="14"/>
      <c r="I192" s="14"/>
      <c r="J192" s="18">
        <f t="shared" si="32"/>
        <v>0</v>
      </c>
    </row>
    <row r="193" spans="1:10" ht="18" hidden="1" customHeight="1" x14ac:dyDescent="0.2">
      <c r="A193" s="25" t="s">
        <v>9</v>
      </c>
      <c r="B193" s="26" t="s">
        <v>37</v>
      </c>
      <c r="C193" s="18"/>
      <c r="D193" s="18"/>
      <c r="E193" s="18"/>
      <c r="F193" s="18"/>
      <c r="G193" s="18"/>
      <c r="H193" s="14"/>
      <c r="I193" s="14"/>
      <c r="J193" s="18">
        <f t="shared" si="32"/>
        <v>0</v>
      </c>
    </row>
    <row r="194" spans="1:10" ht="18" hidden="1" customHeight="1" x14ac:dyDescent="0.2">
      <c r="A194" s="27" t="s">
        <v>38</v>
      </c>
      <c r="B194" s="26" t="s">
        <v>39</v>
      </c>
      <c r="C194" s="18"/>
      <c r="D194" s="18"/>
      <c r="E194" s="18"/>
      <c r="F194" s="18"/>
      <c r="G194" s="18"/>
      <c r="H194" s="14"/>
      <c r="I194" s="14"/>
      <c r="J194" s="18">
        <f t="shared" si="32"/>
        <v>0</v>
      </c>
    </row>
    <row r="195" spans="1:10" ht="18" hidden="1" customHeight="1" x14ac:dyDescent="0.2">
      <c r="A195" s="22" t="s">
        <v>16</v>
      </c>
      <c r="B195" s="26" t="s">
        <v>40</v>
      </c>
      <c r="C195" s="18"/>
      <c r="D195" s="18"/>
      <c r="E195" s="18"/>
      <c r="F195" s="18"/>
      <c r="G195" s="18"/>
      <c r="H195" s="14"/>
      <c r="I195" s="14"/>
      <c r="J195" s="18">
        <f t="shared" si="32"/>
        <v>0</v>
      </c>
    </row>
    <row r="196" spans="1:10" ht="18" hidden="1" customHeight="1" x14ac:dyDescent="0.2">
      <c r="A196" s="25" t="s">
        <v>17</v>
      </c>
      <c r="B196" s="26" t="s">
        <v>41</v>
      </c>
      <c r="C196" s="18"/>
      <c r="D196" s="18"/>
      <c r="E196" s="18"/>
      <c r="F196" s="18"/>
      <c r="G196" s="18"/>
      <c r="H196" s="14"/>
      <c r="I196" s="14"/>
      <c r="J196" s="18">
        <f t="shared" si="32"/>
        <v>0</v>
      </c>
    </row>
    <row r="197" spans="1:10" ht="18" hidden="1" customHeight="1" x14ac:dyDescent="0.2">
      <c r="A197" s="22" t="s">
        <v>18</v>
      </c>
      <c r="B197" s="26" t="s">
        <v>42</v>
      </c>
      <c r="C197" s="18"/>
      <c r="D197" s="18"/>
      <c r="E197" s="18"/>
      <c r="F197" s="18"/>
      <c r="G197" s="18"/>
      <c r="H197" s="14"/>
      <c r="I197" s="14"/>
      <c r="J197" s="18">
        <f t="shared" si="32"/>
        <v>0</v>
      </c>
    </row>
    <row r="198" spans="1:10" ht="20.25" hidden="1" customHeight="1" x14ac:dyDescent="0.2">
      <c r="A198" s="22" t="s">
        <v>10</v>
      </c>
      <c r="B198" s="26" t="s">
        <v>36</v>
      </c>
      <c r="C198" s="18"/>
      <c r="D198" s="18"/>
      <c r="E198" s="18"/>
      <c r="F198" s="18"/>
      <c r="G198" s="18"/>
      <c r="H198" s="14"/>
      <c r="I198" s="14"/>
      <c r="J198" s="18">
        <f t="shared" si="32"/>
        <v>0</v>
      </c>
    </row>
    <row r="199" spans="1:10" ht="21.75" hidden="1" customHeight="1" x14ac:dyDescent="0.2">
      <c r="A199" s="22" t="s">
        <v>11</v>
      </c>
      <c r="B199" s="26" t="s">
        <v>23</v>
      </c>
      <c r="C199" s="18"/>
      <c r="D199" s="18"/>
      <c r="E199" s="18"/>
      <c r="F199" s="18"/>
      <c r="G199" s="18"/>
      <c r="H199" s="14"/>
      <c r="I199" s="14"/>
      <c r="J199" s="18">
        <f t="shared" si="32"/>
        <v>0</v>
      </c>
    </row>
    <row r="200" spans="1:10" ht="21" hidden="1" customHeight="1" x14ac:dyDescent="0.2">
      <c r="A200" s="25" t="s">
        <v>31</v>
      </c>
      <c r="B200" s="26" t="s">
        <v>32</v>
      </c>
      <c r="C200" s="18"/>
      <c r="D200" s="18"/>
      <c r="E200" s="18"/>
      <c r="F200" s="18"/>
      <c r="G200" s="18"/>
      <c r="H200" s="14"/>
      <c r="I200" s="14"/>
      <c r="J200" s="18">
        <f t="shared" si="32"/>
        <v>0</v>
      </c>
    </row>
    <row r="201" spans="1:10" ht="22.5" hidden="1" customHeight="1" x14ac:dyDescent="0.2">
      <c r="A201" s="131"/>
      <c r="B201" s="132"/>
      <c r="C201" s="20">
        <f>SUM(C187:C200)</f>
        <v>0</v>
      </c>
      <c r="D201" s="20">
        <f t="shared" ref="D201:J201" si="33">SUM(D187:D200)</f>
        <v>0</v>
      </c>
      <c r="E201" s="20">
        <f t="shared" si="33"/>
        <v>0</v>
      </c>
      <c r="F201" s="20">
        <f t="shared" si="33"/>
        <v>0</v>
      </c>
      <c r="G201" s="20">
        <f t="shared" si="33"/>
        <v>0</v>
      </c>
      <c r="H201" s="21">
        <f t="shared" si="33"/>
        <v>0</v>
      </c>
      <c r="I201" s="21">
        <f t="shared" si="33"/>
        <v>0</v>
      </c>
      <c r="J201" s="20">
        <f t="shared" si="33"/>
        <v>0</v>
      </c>
    </row>
    <row r="202" spans="1:10" ht="18" hidden="1" customHeight="1" x14ac:dyDescent="0.25">
      <c r="A202" s="129" t="s">
        <v>46</v>
      </c>
      <c r="B202" s="130"/>
      <c r="C202" s="102"/>
      <c r="D202" s="102"/>
      <c r="E202" s="102"/>
      <c r="F202" s="102"/>
      <c r="G202" s="102"/>
      <c r="H202" s="102"/>
      <c r="I202" s="102"/>
      <c r="J202" s="103"/>
    </row>
    <row r="203" spans="1:10" ht="18" hidden="1" customHeight="1" x14ac:dyDescent="0.2">
      <c r="A203" s="22" t="s">
        <v>33</v>
      </c>
      <c r="B203" s="23" t="s">
        <v>34</v>
      </c>
      <c r="C203" s="18"/>
      <c r="D203" s="19"/>
      <c r="E203" s="18"/>
      <c r="F203" s="19"/>
      <c r="G203" s="19"/>
      <c r="H203" s="11"/>
      <c r="I203" s="11"/>
      <c r="J203" s="18">
        <f>C203+H203-I203</f>
        <v>0</v>
      </c>
    </row>
    <row r="204" spans="1:10" ht="18" hidden="1" customHeight="1" x14ac:dyDescent="0.2">
      <c r="A204" s="22" t="s">
        <v>8</v>
      </c>
      <c r="B204" s="23" t="s">
        <v>35</v>
      </c>
      <c r="C204" s="18"/>
      <c r="D204" s="19"/>
      <c r="E204" s="18"/>
      <c r="F204" s="19"/>
      <c r="G204" s="19"/>
      <c r="H204" s="11"/>
      <c r="I204" s="11"/>
      <c r="J204" s="18">
        <f>C204+H204-I204</f>
        <v>0</v>
      </c>
    </row>
    <row r="205" spans="1:10" ht="18" hidden="1" customHeight="1" x14ac:dyDescent="0.2">
      <c r="A205" s="22" t="s">
        <v>10</v>
      </c>
      <c r="B205" s="26" t="s">
        <v>36</v>
      </c>
      <c r="C205" s="18"/>
      <c r="D205" s="19"/>
      <c r="E205" s="18"/>
      <c r="F205" s="19"/>
      <c r="G205" s="19"/>
      <c r="H205" s="11"/>
      <c r="I205" s="11"/>
      <c r="J205" s="18">
        <f>C205+H205-I205</f>
        <v>0</v>
      </c>
    </row>
    <row r="206" spans="1:10" ht="18" hidden="1" customHeight="1" x14ac:dyDescent="0.2">
      <c r="A206" s="22" t="s">
        <v>11</v>
      </c>
      <c r="B206" s="26" t="s">
        <v>23</v>
      </c>
      <c r="C206" s="18"/>
      <c r="D206" s="18"/>
      <c r="E206" s="18"/>
      <c r="F206" s="18"/>
      <c r="G206" s="18"/>
      <c r="H206" s="14"/>
      <c r="I206" s="14"/>
      <c r="J206" s="18">
        <f>C206+H206-I206</f>
        <v>0</v>
      </c>
    </row>
    <row r="207" spans="1:10" ht="18" hidden="1" customHeight="1" x14ac:dyDescent="0.2">
      <c r="A207" s="22"/>
      <c r="B207" s="26"/>
      <c r="C207" s="20">
        <f>SUM(C203:C206)</f>
        <v>0</v>
      </c>
      <c r="D207" s="20">
        <f t="shared" ref="D207:J207" si="34">SUM(D203:D206)</f>
        <v>0</v>
      </c>
      <c r="E207" s="20">
        <f t="shared" si="34"/>
        <v>0</v>
      </c>
      <c r="F207" s="20">
        <f t="shared" si="34"/>
        <v>0</v>
      </c>
      <c r="G207" s="20">
        <f t="shared" si="34"/>
        <v>0</v>
      </c>
      <c r="H207" s="21">
        <f t="shared" si="34"/>
        <v>0</v>
      </c>
      <c r="I207" s="21">
        <f t="shared" si="34"/>
        <v>0</v>
      </c>
      <c r="J207" s="20">
        <f t="shared" si="34"/>
        <v>0</v>
      </c>
    </row>
    <row r="208" spans="1:10" ht="18" hidden="1" customHeight="1" x14ac:dyDescent="0.25">
      <c r="A208" s="129" t="s">
        <v>68</v>
      </c>
      <c r="B208" s="130"/>
      <c r="C208" s="102"/>
      <c r="D208" s="102"/>
      <c r="E208" s="102"/>
      <c r="F208" s="102"/>
      <c r="G208" s="102"/>
      <c r="H208" s="102"/>
      <c r="I208" s="102"/>
      <c r="J208" s="103"/>
    </row>
    <row r="209" spans="1:10" ht="18" hidden="1" customHeight="1" x14ac:dyDescent="0.2">
      <c r="A209" s="22" t="s">
        <v>33</v>
      </c>
      <c r="B209" s="23" t="s">
        <v>34</v>
      </c>
      <c r="C209" s="39"/>
      <c r="D209" s="19"/>
      <c r="E209" s="18"/>
      <c r="F209" s="19"/>
      <c r="G209" s="19"/>
      <c r="H209" s="11"/>
      <c r="I209" s="11"/>
      <c r="J209" s="18">
        <f t="shared" ref="J209:J214" si="35">C209+H209-I209</f>
        <v>0</v>
      </c>
    </row>
    <row r="210" spans="1:10" ht="18" hidden="1" customHeight="1" x14ac:dyDescent="0.2">
      <c r="A210" s="25" t="s">
        <v>24</v>
      </c>
      <c r="B210" s="26" t="s">
        <v>25</v>
      </c>
      <c r="C210" s="39"/>
      <c r="D210" s="19"/>
      <c r="E210" s="18"/>
      <c r="F210" s="19"/>
      <c r="G210" s="19"/>
      <c r="H210" s="11"/>
      <c r="I210" s="11"/>
      <c r="J210" s="18">
        <f t="shared" si="35"/>
        <v>0</v>
      </c>
    </row>
    <row r="211" spans="1:10" ht="18" hidden="1" customHeight="1" x14ac:dyDescent="0.2">
      <c r="A211" s="22" t="s">
        <v>8</v>
      </c>
      <c r="B211" s="23" t="s">
        <v>35</v>
      </c>
      <c r="C211" s="39"/>
      <c r="D211" s="19"/>
      <c r="E211" s="18"/>
      <c r="F211" s="19"/>
      <c r="G211" s="19"/>
      <c r="H211" s="11"/>
      <c r="I211" s="11"/>
      <c r="J211" s="18">
        <f t="shared" si="35"/>
        <v>0</v>
      </c>
    </row>
    <row r="212" spans="1:10" ht="18" hidden="1" customHeight="1" x14ac:dyDescent="0.2">
      <c r="A212" s="25" t="s">
        <v>9</v>
      </c>
      <c r="B212" s="26" t="s">
        <v>37</v>
      </c>
      <c r="C212" s="39"/>
      <c r="D212" s="19"/>
      <c r="E212" s="18"/>
      <c r="F212" s="19"/>
      <c r="G212" s="19"/>
      <c r="H212" s="11"/>
      <c r="I212" s="11"/>
      <c r="J212" s="18">
        <f t="shared" si="35"/>
        <v>0</v>
      </c>
    </row>
    <row r="213" spans="1:10" ht="18" hidden="1" customHeight="1" x14ac:dyDescent="0.2">
      <c r="A213" s="22" t="s">
        <v>10</v>
      </c>
      <c r="B213" s="26" t="s">
        <v>36</v>
      </c>
      <c r="C213" s="39"/>
      <c r="D213" s="19"/>
      <c r="E213" s="18"/>
      <c r="F213" s="19"/>
      <c r="G213" s="19"/>
      <c r="H213" s="11"/>
      <c r="I213" s="11"/>
      <c r="J213" s="18">
        <f t="shared" si="35"/>
        <v>0</v>
      </c>
    </row>
    <row r="214" spans="1:10" ht="18" hidden="1" customHeight="1" x14ac:dyDescent="0.2">
      <c r="A214" s="22" t="s">
        <v>11</v>
      </c>
      <c r="B214" s="26" t="s">
        <v>23</v>
      </c>
      <c r="C214" s="39"/>
      <c r="D214" s="19"/>
      <c r="E214" s="18"/>
      <c r="F214" s="19"/>
      <c r="G214" s="19"/>
      <c r="H214" s="11"/>
      <c r="I214" s="11"/>
      <c r="J214" s="18">
        <f t="shared" si="35"/>
        <v>0</v>
      </c>
    </row>
    <row r="215" spans="1:10" ht="18" hidden="1" customHeight="1" x14ac:dyDescent="0.2">
      <c r="A215" s="32"/>
      <c r="B215" s="32"/>
      <c r="C215" s="20">
        <f t="shared" ref="C215:J215" si="36">SUM(C209:C214)</f>
        <v>0</v>
      </c>
      <c r="D215" s="20">
        <f t="shared" si="36"/>
        <v>0</v>
      </c>
      <c r="E215" s="20">
        <f t="shared" si="36"/>
        <v>0</v>
      </c>
      <c r="F215" s="20">
        <f t="shared" si="36"/>
        <v>0</v>
      </c>
      <c r="G215" s="20">
        <f t="shared" si="36"/>
        <v>0</v>
      </c>
      <c r="H215" s="21">
        <f t="shared" si="36"/>
        <v>0</v>
      </c>
      <c r="I215" s="21">
        <f t="shared" si="36"/>
        <v>0</v>
      </c>
      <c r="J215" s="20">
        <f t="shared" si="36"/>
        <v>0</v>
      </c>
    </row>
    <row r="216" spans="1:10" ht="24" hidden="1" customHeight="1" x14ac:dyDescent="0.25">
      <c r="A216" s="141" t="s">
        <v>44</v>
      </c>
      <c r="B216" s="142"/>
      <c r="C216" s="115"/>
      <c r="D216" s="115"/>
      <c r="E216" s="115"/>
      <c r="F216" s="115"/>
      <c r="G216" s="115"/>
      <c r="H216" s="115"/>
      <c r="I216" s="115"/>
      <c r="J216" s="116"/>
    </row>
    <row r="217" spans="1:10" ht="24" hidden="1" customHeight="1" x14ac:dyDescent="0.2">
      <c r="A217" s="32"/>
      <c r="B217" s="32"/>
      <c r="C217" s="39"/>
      <c r="D217" s="19"/>
      <c r="E217" s="18"/>
      <c r="F217" s="19"/>
      <c r="G217" s="19"/>
      <c r="H217" s="11"/>
      <c r="I217" s="11"/>
      <c r="J217" s="18">
        <f t="shared" ref="J217:J230" si="37">C217+H217-I217</f>
        <v>0</v>
      </c>
    </row>
    <row r="218" spans="1:10" ht="24" hidden="1" customHeight="1" x14ac:dyDescent="0.2">
      <c r="A218" s="32"/>
      <c r="B218" s="32"/>
      <c r="C218" s="39"/>
      <c r="D218" s="19"/>
      <c r="E218" s="18"/>
      <c r="F218" s="19"/>
      <c r="G218" s="19"/>
      <c r="H218" s="11"/>
      <c r="I218" s="11"/>
      <c r="J218" s="18">
        <f t="shared" si="37"/>
        <v>0</v>
      </c>
    </row>
    <row r="219" spans="1:10" ht="24" hidden="1" customHeight="1" x14ac:dyDescent="0.2">
      <c r="A219" s="32"/>
      <c r="B219" s="32"/>
      <c r="C219" s="39"/>
      <c r="D219" s="19"/>
      <c r="E219" s="18"/>
      <c r="F219" s="19"/>
      <c r="G219" s="19"/>
      <c r="H219" s="11"/>
      <c r="I219" s="11"/>
      <c r="J219" s="18">
        <f t="shared" si="37"/>
        <v>0</v>
      </c>
    </row>
    <row r="220" spans="1:10" ht="24" hidden="1" customHeight="1" x14ac:dyDescent="0.2">
      <c r="A220" s="32"/>
      <c r="B220" s="32"/>
      <c r="C220" s="39"/>
      <c r="D220" s="19"/>
      <c r="E220" s="18"/>
      <c r="F220" s="19"/>
      <c r="G220" s="19"/>
      <c r="H220" s="11"/>
      <c r="I220" s="11"/>
      <c r="J220" s="18">
        <f t="shared" si="37"/>
        <v>0</v>
      </c>
    </row>
    <row r="221" spans="1:10" ht="24" hidden="1" customHeight="1" x14ac:dyDescent="0.2">
      <c r="A221" s="32"/>
      <c r="B221" s="32"/>
      <c r="C221" s="39"/>
      <c r="D221" s="19"/>
      <c r="E221" s="18"/>
      <c r="F221" s="19"/>
      <c r="G221" s="19"/>
      <c r="H221" s="11"/>
      <c r="I221" s="11"/>
      <c r="J221" s="18">
        <f t="shared" si="37"/>
        <v>0</v>
      </c>
    </row>
    <row r="222" spans="1:10" ht="24" hidden="1" customHeight="1" x14ac:dyDescent="0.2">
      <c r="A222" s="32"/>
      <c r="B222" s="32"/>
      <c r="C222" s="39"/>
      <c r="D222" s="19"/>
      <c r="E222" s="18"/>
      <c r="F222" s="19"/>
      <c r="G222" s="19"/>
      <c r="H222" s="11"/>
      <c r="I222" s="11"/>
      <c r="J222" s="18">
        <f t="shared" si="37"/>
        <v>0</v>
      </c>
    </row>
    <row r="223" spans="1:10" ht="24" hidden="1" customHeight="1" x14ac:dyDescent="0.2">
      <c r="A223" s="32"/>
      <c r="B223" s="32"/>
      <c r="C223" s="39"/>
      <c r="D223" s="19"/>
      <c r="E223" s="18"/>
      <c r="F223" s="19"/>
      <c r="G223" s="19"/>
      <c r="H223" s="11"/>
      <c r="I223" s="11"/>
      <c r="J223" s="18">
        <f t="shared" si="37"/>
        <v>0</v>
      </c>
    </row>
    <row r="224" spans="1:10" ht="24" hidden="1" customHeight="1" x14ac:dyDescent="0.2">
      <c r="A224" s="32"/>
      <c r="B224" s="32"/>
      <c r="C224" s="39"/>
      <c r="D224" s="19"/>
      <c r="E224" s="18"/>
      <c r="F224" s="19"/>
      <c r="G224" s="19"/>
      <c r="H224" s="11"/>
      <c r="I224" s="11"/>
      <c r="J224" s="18">
        <f t="shared" si="37"/>
        <v>0</v>
      </c>
    </row>
    <row r="225" spans="1:12" ht="24" hidden="1" customHeight="1" x14ac:dyDescent="0.2">
      <c r="A225" s="32"/>
      <c r="B225" s="32"/>
      <c r="C225" s="39"/>
      <c r="D225" s="19"/>
      <c r="E225" s="18"/>
      <c r="F225" s="19"/>
      <c r="G225" s="19"/>
      <c r="H225" s="11"/>
      <c r="I225" s="11"/>
      <c r="J225" s="18">
        <f t="shared" si="37"/>
        <v>0</v>
      </c>
    </row>
    <row r="226" spans="1:12" ht="24" hidden="1" customHeight="1" x14ac:dyDescent="0.2">
      <c r="A226" s="32"/>
      <c r="B226" s="32"/>
      <c r="C226" s="39"/>
      <c r="D226" s="19"/>
      <c r="E226" s="18"/>
      <c r="F226" s="18"/>
      <c r="G226" s="19"/>
      <c r="H226" s="11"/>
      <c r="I226" s="11"/>
      <c r="J226" s="18">
        <f t="shared" si="37"/>
        <v>0</v>
      </c>
    </row>
    <row r="227" spans="1:12" ht="24" hidden="1" customHeight="1" x14ac:dyDescent="0.2">
      <c r="A227" s="32"/>
      <c r="B227" s="32"/>
      <c r="C227" s="39"/>
      <c r="D227" s="19"/>
      <c r="E227" s="18"/>
      <c r="F227" s="18"/>
      <c r="G227" s="19"/>
      <c r="H227" s="11"/>
      <c r="I227" s="11"/>
      <c r="J227" s="18">
        <f t="shared" si="37"/>
        <v>0</v>
      </c>
    </row>
    <row r="228" spans="1:12" ht="24" hidden="1" customHeight="1" x14ac:dyDescent="0.2">
      <c r="A228" s="32"/>
      <c r="B228" s="32"/>
      <c r="C228" s="39"/>
      <c r="D228" s="19"/>
      <c r="E228" s="18"/>
      <c r="F228" s="19"/>
      <c r="G228" s="19"/>
      <c r="H228" s="11"/>
      <c r="I228" s="11"/>
      <c r="J228" s="18">
        <f t="shared" si="37"/>
        <v>0</v>
      </c>
    </row>
    <row r="229" spans="1:12" ht="24" hidden="1" customHeight="1" x14ac:dyDescent="0.2">
      <c r="A229" s="32"/>
      <c r="B229" s="32"/>
      <c r="C229" s="18"/>
      <c r="D229" s="19"/>
      <c r="E229" s="18"/>
      <c r="F229" s="19"/>
      <c r="G229" s="19"/>
      <c r="H229" s="11"/>
      <c r="I229" s="11"/>
      <c r="J229" s="18">
        <f t="shared" si="37"/>
        <v>0</v>
      </c>
    </row>
    <row r="230" spans="1:12" ht="24" hidden="1" customHeight="1" x14ac:dyDescent="0.2">
      <c r="A230" s="32"/>
      <c r="B230" s="32"/>
      <c r="C230" s="18"/>
      <c r="D230" s="19"/>
      <c r="E230" s="18"/>
      <c r="F230" s="19"/>
      <c r="G230" s="19"/>
      <c r="H230" s="11"/>
      <c r="I230" s="11"/>
      <c r="J230" s="18">
        <f t="shared" si="37"/>
        <v>0</v>
      </c>
    </row>
    <row r="231" spans="1:12" ht="24" hidden="1" customHeight="1" x14ac:dyDescent="0.2">
      <c r="A231" s="32"/>
      <c r="B231" s="32"/>
      <c r="C231" s="20">
        <f>SUM(C217:C230)</f>
        <v>0</v>
      </c>
      <c r="D231" s="20">
        <f t="shared" ref="D231:G231" si="38">SUM(D217:D228)</f>
        <v>0</v>
      </c>
      <c r="E231" s="20">
        <f t="shared" si="38"/>
        <v>0</v>
      </c>
      <c r="F231" s="20">
        <f t="shared" si="38"/>
        <v>0</v>
      </c>
      <c r="G231" s="20">
        <f t="shared" si="38"/>
        <v>0</v>
      </c>
      <c r="H231" s="21">
        <f>SUM(H217:H230)</f>
        <v>0</v>
      </c>
      <c r="I231" s="21">
        <f>SUM(I217:I230)</f>
        <v>0</v>
      </c>
      <c r="J231" s="20">
        <f>SUM(J217:J230)</f>
        <v>0</v>
      </c>
    </row>
    <row r="232" spans="1:12" ht="18" hidden="1" customHeight="1" x14ac:dyDescent="0.25">
      <c r="A232" s="129" t="s">
        <v>69</v>
      </c>
      <c r="B232" s="130"/>
      <c r="C232" s="102"/>
      <c r="D232" s="102"/>
      <c r="E232" s="102"/>
      <c r="F232" s="102"/>
      <c r="G232" s="102"/>
      <c r="H232" s="102"/>
      <c r="I232" s="102"/>
      <c r="J232" s="103"/>
    </row>
    <row r="233" spans="1:12" ht="19.5" hidden="1" customHeight="1" x14ac:dyDescent="0.2">
      <c r="A233" s="22" t="s">
        <v>33</v>
      </c>
      <c r="B233" s="23" t="s">
        <v>34</v>
      </c>
      <c r="C233" s="18"/>
      <c r="D233" s="19"/>
      <c r="E233" s="18"/>
      <c r="F233" s="19"/>
      <c r="G233" s="19"/>
      <c r="H233" s="11"/>
      <c r="I233" s="11"/>
      <c r="J233" s="18">
        <f t="shared" ref="J233:J236" si="39">C233+H233-I233</f>
        <v>0</v>
      </c>
    </row>
    <row r="234" spans="1:12" ht="21" hidden="1" customHeight="1" x14ac:dyDescent="0.2">
      <c r="A234" s="22" t="s">
        <v>8</v>
      </c>
      <c r="B234" s="23" t="s">
        <v>35</v>
      </c>
      <c r="C234" s="18"/>
      <c r="D234" s="19"/>
      <c r="E234" s="18"/>
      <c r="F234" s="19"/>
      <c r="G234" s="19"/>
      <c r="H234" s="11"/>
      <c r="I234" s="11"/>
      <c r="J234" s="18">
        <f t="shared" si="39"/>
        <v>0</v>
      </c>
    </row>
    <row r="235" spans="1:12" ht="18" hidden="1" customHeight="1" x14ac:dyDescent="0.2">
      <c r="A235" s="22" t="s">
        <v>10</v>
      </c>
      <c r="B235" s="26" t="s">
        <v>36</v>
      </c>
      <c r="C235" s="18"/>
      <c r="D235" s="19"/>
      <c r="E235" s="18"/>
      <c r="F235" s="19"/>
      <c r="G235" s="19"/>
      <c r="H235" s="11"/>
      <c r="I235" s="11"/>
      <c r="J235" s="18">
        <f t="shared" si="39"/>
        <v>0</v>
      </c>
    </row>
    <row r="236" spans="1:12" ht="19.5" hidden="1" customHeight="1" x14ac:dyDescent="0.2">
      <c r="A236" s="22" t="s">
        <v>11</v>
      </c>
      <c r="B236" s="26" t="s">
        <v>23</v>
      </c>
      <c r="C236" s="18"/>
      <c r="D236" s="19"/>
      <c r="E236" s="18"/>
      <c r="F236" s="19"/>
      <c r="G236" s="19"/>
      <c r="H236" s="11"/>
      <c r="I236" s="11"/>
      <c r="J236" s="18">
        <f t="shared" si="39"/>
        <v>0</v>
      </c>
      <c r="L236" s="53"/>
    </row>
    <row r="237" spans="1:12" ht="20.25" hidden="1" customHeight="1" x14ac:dyDescent="0.2">
      <c r="A237" s="131"/>
      <c r="B237" s="132"/>
      <c r="C237" s="20">
        <f t="shared" ref="C237:J237" si="40">SUM(C233:C236)</f>
        <v>0</v>
      </c>
      <c r="D237" s="20">
        <f t="shared" si="40"/>
        <v>0</v>
      </c>
      <c r="E237" s="20">
        <f t="shared" si="40"/>
        <v>0</v>
      </c>
      <c r="F237" s="20">
        <f t="shared" si="40"/>
        <v>0</v>
      </c>
      <c r="G237" s="20">
        <f t="shared" si="40"/>
        <v>0</v>
      </c>
      <c r="H237" s="21">
        <f t="shared" si="40"/>
        <v>0</v>
      </c>
      <c r="I237" s="21">
        <f t="shared" si="40"/>
        <v>0</v>
      </c>
      <c r="J237" s="20">
        <f t="shared" si="40"/>
        <v>0</v>
      </c>
    </row>
    <row r="238" spans="1:12" ht="19.5" customHeight="1" x14ac:dyDescent="0.25">
      <c r="A238" s="143" t="s">
        <v>70</v>
      </c>
      <c r="B238" s="144"/>
      <c r="C238" s="144"/>
      <c r="D238" s="144"/>
      <c r="E238" s="144"/>
      <c r="F238" s="144"/>
      <c r="G238" s="144"/>
      <c r="H238" s="144"/>
      <c r="I238" s="144"/>
      <c r="J238" s="145"/>
    </row>
    <row r="239" spans="1:12" ht="18" hidden="1" customHeight="1" x14ac:dyDescent="0.25">
      <c r="A239" s="45" t="s">
        <v>33</v>
      </c>
      <c r="B239" s="54" t="s">
        <v>34</v>
      </c>
      <c r="C239" s="15" t="e">
        <f>#REF!+C184</f>
        <v>#REF!</v>
      </c>
      <c r="D239" s="15" t="e">
        <f>#REF!+D184</f>
        <v>#REF!</v>
      </c>
      <c r="E239" s="15" t="e">
        <f>#REF!+E184</f>
        <v>#REF!</v>
      </c>
      <c r="F239" s="15" t="e">
        <f>#REF!+F184</f>
        <v>#REF!</v>
      </c>
      <c r="G239" s="15" t="e">
        <f>#REF!+G184</f>
        <v>#REF!</v>
      </c>
      <c r="H239" s="15" t="e">
        <f>#REF!+H184</f>
        <v>#REF!</v>
      </c>
      <c r="I239" s="15" t="e">
        <f>#REF!+I184</f>
        <v>#REF!</v>
      </c>
      <c r="J239" s="15" t="e">
        <f>#REF!+J184</f>
        <v>#REF!</v>
      </c>
      <c r="L239" s="40" t="e">
        <f>H239-I239</f>
        <v>#REF!</v>
      </c>
    </row>
    <row r="240" spans="1:12" ht="18" hidden="1" customHeight="1" x14ac:dyDescent="0.25">
      <c r="A240" s="55" t="s">
        <v>24</v>
      </c>
      <c r="B240" s="56" t="s">
        <v>25</v>
      </c>
      <c r="C240" s="15">
        <f t="shared" ref="C240:J240" si="41">C185</f>
        <v>0</v>
      </c>
      <c r="D240" s="15">
        <f t="shared" si="41"/>
        <v>0</v>
      </c>
      <c r="E240" s="15">
        <f t="shared" si="41"/>
        <v>0</v>
      </c>
      <c r="F240" s="15">
        <f t="shared" si="41"/>
        <v>0</v>
      </c>
      <c r="G240" s="15">
        <f t="shared" si="41"/>
        <v>0</v>
      </c>
      <c r="H240" s="15">
        <f t="shared" si="41"/>
        <v>0</v>
      </c>
      <c r="I240" s="15">
        <f t="shared" si="41"/>
        <v>0</v>
      </c>
      <c r="J240" s="15">
        <f t="shared" si="41"/>
        <v>0</v>
      </c>
      <c r="L240" s="40">
        <f t="shared" ref="L240:L257" si="42">H240-I240</f>
        <v>0</v>
      </c>
    </row>
    <row r="241" spans="1:12" ht="24" hidden="1" customHeight="1" x14ac:dyDescent="0.25">
      <c r="A241" s="55" t="s">
        <v>26</v>
      </c>
      <c r="B241" s="56" t="s">
        <v>27</v>
      </c>
      <c r="C241" s="15"/>
      <c r="D241" s="15"/>
      <c r="E241" s="15"/>
      <c r="F241" s="15"/>
      <c r="G241" s="15"/>
      <c r="H241" s="15"/>
      <c r="I241" s="15"/>
      <c r="J241" s="15"/>
      <c r="K241" s="15" t="e">
        <f>SUM(K96,K122,K138,#REF!)</f>
        <v>#REF!</v>
      </c>
      <c r="L241" s="40">
        <f t="shared" si="42"/>
        <v>0</v>
      </c>
    </row>
    <row r="242" spans="1:12" ht="18" hidden="1" customHeight="1" x14ac:dyDescent="0.25">
      <c r="A242" s="55" t="s">
        <v>15</v>
      </c>
      <c r="B242" s="56" t="s">
        <v>28</v>
      </c>
      <c r="C242" s="15"/>
      <c r="D242" s="15"/>
      <c r="E242" s="15"/>
      <c r="F242" s="15"/>
      <c r="G242" s="15"/>
      <c r="H242" s="15"/>
      <c r="I242" s="15"/>
      <c r="J242" s="15"/>
      <c r="L242" s="40">
        <f t="shared" si="42"/>
        <v>0</v>
      </c>
    </row>
    <row r="243" spans="1:12" ht="18" hidden="1" customHeight="1" x14ac:dyDescent="0.25">
      <c r="A243" s="55" t="s">
        <v>29</v>
      </c>
      <c r="B243" s="56" t="s">
        <v>30</v>
      </c>
      <c r="C243" s="15" t="e">
        <f>#REF!</f>
        <v>#REF!</v>
      </c>
      <c r="D243" s="15" t="e">
        <f>#REF!</f>
        <v>#REF!</v>
      </c>
      <c r="E243" s="15" t="e">
        <f>#REF!</f>
        <v>#REF!</v>
      </c>
      <c r="F243" s="15" t="e">
        <f>#REF!</f>
        <v>#REF!</v>
      </c>
      <c r="G243" s="15" t="e">
        <f>#REF!</f>
        <v>#REF!</v>
      </c>
      <c r="H243" s="15" t="e">
        <f>#REF!</f>
        <v>#REF!</v>
      </c>
      <c r="I243" s="15" t="e">
        <f>#REF!</f>
        <v>#REF!</v>
      </c>
      <c r="J243" s="15" t="e">
        <f>#REF!</f>
        <v>#REF!</v>
      </c>
      <c r="K243" s="15" t="e">
        <f>SUM(K98,K124,K140,#REF!)</f>
        <v>#REF!</v>
      </c>
      <c r="L243" s="40" t="e">
        <f t="shared" si="42"/>
        <v>#REF!</v>
      </c>
    </row>
    <row r="244" spans="1:12" ht="22.5" customHeight="1" x14ac:dyDescent="0.25">
      <c r="A244" s="1" t="s">
        <v>51</v>
      </c>
      <c r="B244" s="1" t="s">
        <v>34</v>
      </c>
      <c r="C244" s="15">
        <f>C47</f>
        <v>18.45</v>
      </c>
      <c r="D244" s="15">
        <f t="shared" ref="D244:J244" si="43">D47</f>
        <v>0</v>
      </c>
      <c r="E244" s="15">
        <f t="shared" si="43"/>
        <v>0</v>
      </c>
      <c r="F244" s="15">
        <f t="shared" si="43"/>
        <v>0</v>
      </c>
      <c r="G244" s="15">
        <f t="shared" si="43"/>
        <v>0</v>
      </c>
      <c r="H244" s="15">
        <f t="shared" si="43"/>
        <v>0</v>
      </c>
      <c r="I244" s="15">
        <f t="shared" si="43"/>
        <v>0</v>
      </c>
      <c r="J244" s="15">
        <f t="shared" si="43"/>
        <v>18.45</v>
      </c>
      <c r="K244" s="15">
        <f t="shared" ref="K244" si="44">K60+K86</f>
        <v>0</v>
      </c>
      <c r="L244" s="40">
        <f t="shared" si="42"/>
        <v>0</v>
      </c>
    </row>
    <row r="245" spans="1:12" ht="28.5" hidden="1" customHeight="1" x14ac:dyDescent="0.25">
      <c r="A245" s="1" t="s">
        <v>54</v>
      </c>
      <c r="B245" s="2" t="s">
        <v>27</v>
      </c>
      <c r="C245" s="15" t="e">
        <f>#REF!+C44</f>
        <v>#REF!</v>
      </c>
      <c r="D245" s="15" t="e">
        <f>#REF!+D44</f>
        <v>#REF!</v>
      </c>
      <c r="E245" s="15" t="e">
        <f>#REF!+E44</f>
        <v>#REF!</v>
      </c>
      <c r="F245" s="15" t="e">
        <f>#REF!+F44</f>
        <v>#REF!</v>
      </c>
      <c r="G245" s="15" t="e">
        <f>#REF!+G44</f>
        <v>#REF!</v>
      </c>
      <c r="H245" s="15" t="e">
        <f>#REF!+H44</f>
        <v>#REF!</v>
      </c>
      <c r="I245" s="15" t="e">
        <f>#REF!+I44</f>
        <v>#REF!</v>
      </c>
      <c r="J245" s="15" t="e">
        <f>#REF!+J44</f>
        <v>#REF!</v>
      </c>
      <c r="K245" s="15" t="e">
        <f>#REF!+K87+K188</f>
        <v>#REF!</v>
      </c>
      <c r="L245" s="40" t="e">
        <f t="shared" si="42"/>
        <v>#REF!</v>
      </c>
    </row>
    <row r="246" spans="1:12" ht="27" hidden="1" customHeight="1" x14ac:dyDescent="0.25">
      <c r="A246" s="1" t="s">
        <v>55</v>
      </c>
      <c r="B246" s="2" t="s">
        <v>56</v>
      </c>
      <c r="C246" s="15" t="e">
        <f>#REF!+C45</f>
        <v>#REF!</v>
      </c>
      <c r="D246" s="15" t="e">
        <f>#REF!+D45</f>
        <v>#REF!</v>
      </c>
      <c r="E246" s="15" t="e">
        <f>#REF!+E45</f>
        <v>#REF!</v>
      </c>
      <c r="F246" s="15" t="e">
        <f>#REF!+F45</f>
        <v>#REF!</v>
      </c>
      <c r="G246" s="15" t="e">
        <f>#REF!+G45</f>
        <v>#REF!</v>
      </c>
      <c r="H246" s="15" t="e">
        <f>#REF!+H45</f>
        <v>#REF!</v>
      </c>
      <c r="I246" s="15" t="e">
        <f>#REF!+I45</f>
        <v>#REF!</v>
      </c>
      <c r="J246" s="15" t="e">
        <f>#REF!+J45</f>
        <v>#REF!</v>
      </c>
      <c r="K246" s="41"/>
      <c r="L246" s="40" t="e">
        <f t="shared" si="42"/>
        <v>#REF!</v>
      </c>
    </row>
    <row r="247" spans="1:12" ht="27.75" customHeight="1" x14ac:dyDescent="0.25">
      <c r="A247" s="1" t="s">
        <v>52</v>
      </c>
      <c r="B247" s="1" t="s">
        <v>53</v>
      </c>
      <c r="C247" s="15">
        <f>C48</f>
        <v>26710</v>
      </c>
      <c r="D247" s="15">
        <f t="shared" ref="D247:J247" si="45">D48</f>
        <v>0</v>
      </c>
      <c r="E247" s="15">
        <f t="shared" si="45"/>
        <v>0</v>
      </c>
      <c r="F247" s="15">
        <f t="shared" si="45"/>
        <v>0</v>
      </c>
      <c r="G247" s="15">
        <f t="shared" si="45"/>
        <v>0</v>
      </c>
      <c r="H247" s="15">
        <f t="shared" si="45"/>
        <v>0</v>
      </c>
      <c r="I247" s="15">
        <f t="shared" si="45"/>
        <v>0</v>
      </c>
      <c r="J247" s="15">
        <f t="shared" si="45"/>
        <v>26710</v>
      </c>
      <c r="K247" s="15">
        <f>K62+K81+K88+K99+K192+K75</f>
        <v>0</v>
      </c>
      <c r="L247" s="40">
        <f t="shared" si="42"/>
        <v>0</v>
      </c>
    </row>
    <row r="248" spans="1:12" ht="30.75" customHeight="1" x14ac:dyDescent="0.25">
      <c r="A248" s="3" t="s">
        <v>8</v>
      </c>
      <c r="B248" s="2" t="s">
        <v>57</v>
      </c>
      <c r="C248" s="15">
        <f>C25+C28+C32+C49</f>
        <v>29971.739999999998</v>
      </c>
      <c r="D248" s="15">
        <f t="shared" ref="D248:J248" si="46">D25+D28+D32+D49</f>
        <v>0</v>
      </c>
      <c r="E248" s="15">
        <f t="shared" si="46"/>
        <v>0</v>
      </c>
      <c r="F248" s="15">
        <f t="shared" si="46"/>
        <v>0</v>
      </c>
      <c r="G248" s="15">
        <f t="shared" si="46"/>
        <v>0</v>
      </c>
      <c r="H248" s="15">
        <f t="shared" si="46"/>
        <v>0</v>
      </c>
      <c r="I248" s="15">
        <f t="shared" si="46"/>
        <v>27.32</v>
      </c>
      <c r="J248" s="15">
        <f t="shared" si="46"/>
        <v>29944.42</v>
      </c>
      <c r="K248" s="15">
        <f t="shared" ref="K248" si="47">K25+K32+K49</f>
        <v>0</v>
      </c>
      <c r="L248" s="40">
        <f t="shared" si="42"/>
        <v>-27.32</v>
      </c>
    </row>
    <row r="249" spans="1:12" ht="18" hidden="1" customHeight="1" x14ac:dyDescent="0.25">
      <c r="A249" s="3" t="s">
        <v>9</v>
      </c>
      <c r="B249" s="2" t="s">
        <v>39</v>
      </c>
      <c r="C249" s="15" t="e">
        <f>#REF!+C50</f>
        <v>#REF!</v>
      </c>
      <c r="D249" s="15" t="e">
        <f>#REF!+D50</f>
        <v>#REF!</v>
      </c>
      <c r="E249" s="15" t="e">
        <f>#REF!+E50</f>
        <v>#REF!</v>
      </c>
      <c r="F249" s="15" t="e">
        <f>#REF!+F50</f>
        <v>#REF!</v>
      </c>
      <c r="G249" s="15" t="e">
        <f>#REF!+G50</f>
        <v>#REF!</v>
      </c>
      <c r="H249" s="15" t="e">
        <f>#REF!+H50</f>
        <v>#REF!</v>
      </c>
      <c r="I249" s="15" t="e">
        <f>#REF!+I50</f>
        <v>#REF!</v>
      </c>
      <c r="J249" s="15" t="e">
        <f>#REF!+J50</f>
        <v>#REF!</v>
      </c>
      <c r="K249" s="15"/>
      <c r="L249" s="40" t="e">
        <f t="shared" si="42"/>
        <v>#REF!</v>
      </c>
    </row>
    <row r="250" spans="1:12" ht="26.25" customHeight="1" x14ac:dyDescent="0.25">
      <c r="A250" s="1" t="s">
        <v>16</v>
      </c>
      <c r="B250" s="2" t="s">
        <v>41</v>
      </c>
      <c r="C250" s="15">
        <f>C54</f>
        <v>300</v>
      </c>
      <c r="D250" s="15">
        <f t="shared" ref="D250:J250" si="48">D54</f>
        <v>0</v>
      </c>
      <c r="E250" s="15">
        <f t="shared" si="48"/>
        <v>0</v>
      </c>
      <c r="F250" s="15">
        <f t="shared" si="48"/>
        <v>0</v>
      </c>
      <c r="G250" s="15">
        <f t="shared" si="48"/>
        <v>0</v>
      </c>
      <c r="H250" s="15">
        <f t="shared" si="48"/>
        <v>0</v>
      </c>
      <c r="I250" s="15">
        <f t="shared" si="48"/>
        <v>0</v>
      </c>
      <c r="J250" s="15">
        <f t="shared" si="48"/>
        <v>300</v>
      </c>
      <c r="K250" s="15">
        <f t="shared" ref="K250" si="49">K54</f>
        <v>0</v>
      </c>
      <c r="L250" s="40">
        <f t="shared" si="42"/>
        <v>0</v>
      </c>
    </row>
    <row r="251" spans="1:12" ht="18" hidden="1" customHeight="1" x14ac:dyDescent="0.25">
      <c r="A251" s="3" t="s">
        <v>17</v>
      </c>
      <c r="B251" s="2" t="s">
        <v>58</v>
      </c>
      <c r="C251" s="15" t="e">
        <f>#REF!+C52</f>
        <v>#REF!</v>
      </c>
      <c r="D251" s="15" t="e">
        <f>#REF!+D52</f>
        <v>#REF!</v>
      </c>
      <c r="E251" s="15" t="e">
        <f>#REF!+E52</f>
        <v>#REF!</v>
      </c>
      <c r="F251" s="15" t="e">
        <f>#REF!+F52</f>
        <v>#REF!</v>
      </c>
      <c r="G251" s="15" t="e">
        <f>#REF!+G52</f>
        <v>#REF!</v>
      </c>
      <c r="H251" s="15" t="e">
        <f>#REF!+H52</f>
        <v>#REF!</v>
      </c>
      <c r="I251" s="15" t="e">
        <f>#REF!+I52</f>
        <v>#REF!</v>
      </c>
      <c r="J251" s="15" t="e">
        <f>#REF!+J52</f>
        <v>#REF!</v>
      </c>
      <c r="K251" s="15"/>
      <c r="L251" s="40" t="e">
        <f t="shared" si="42"/>
        <v>#REF!</v>
      </c>
    </row>
    <row r="252" spans="1:12" ht="18" hidden="1" customHeight="1" x14ac:dyDescent="0.25">
      <c r="A252" s="3" t="s">
        <v>59</v>
      </c>
      <c r="B252" s="2" t="s">
        <v>60</v>
      </c>
      <c r="C252" s="15" t="e">
        <f>#REF!+C53</f>
        <v>#REF!</v>
      </c>
      <c r="D252" s="15" t="e">
        <f>#REF!+D53</f>
        <v>#REF!</v>
      </c>
      <c r="E252" s="15" t="e">
        <f>#REF!+E53</f>
        <v>#REF!</v>
      </c>
      <c r="F252" s="15" t="e">
        <f>#REF!+F53</f>
        <v>#REF!</v>
      </c>
      <c r="G252" s="15" t="e">
        <f>#REF!+G53</f>
        <v>#REF!</v>
      </c>
      <c r="H252" s="15" t="e">
        <f>#REF!+H53</f>
        <v>#REF!</v>
      </c>
      <c r="I252" s="15" t="e">
        <f>#REF!+I53</f>
        <v>#REF!</v>
      </c>
      <c r="J252" s="15" t="e">
        <f>#REF!+J53</f>
        <v>#REF!</v>
      </c>
      <c r="K252" s="15"/>
      <c r="L252" s="40" t="e">
        <f t="shared" si="42"/>
        <v>#REF!</v>
      </c>
    </row>
    <row r="253" spans="1:12" ht="27.75" hidden="1" customHeight="1" x14ac:dyDescent="0.25">
      <c r="A253" s="3" t="s">
        <v>16</v>
      </c>
      <c r="B253" s="2" t="s">
        <v>67</v>
      </c>
      <c r="C253" s="15">
        <f>C54</f>
        <v>300</v>
      </c>
      <c r="D253" s="15">
        <f t="shared" ref="D253:K253" si="50">D54</f>
        <v>0</v>
      </c>
      <c r="E253" s="15">
        <f t="shared" si="50"/>
        <v>0</v>
      </c>
      <c r="F253" s="15">
        <f t="shared" si="50"/>
        <v>0</v>
      </c>
      <c r="G253" s="15">
        <f t="shared" si="50"/>
        <v>0</v>
      </c>
      <c r="H253" s="15">
        <f t="shared" si="50"/>
        <v>0</v>
      </c>
      <c r="I253" s="15">
        <f t="shared" si="50"/>
        <v>0</v>
      </c>
      <c r="J253" s="15">
        <f t="shared" si="50"/>
        <v>300</v>
      </c>
      <c r="K253" s="15">
        <f t="shared" si="50"/>
        <v>0</v>
      </c>
      <c r="L253" s="40"/>
    </row>
    <row r="254" spans="1:12" ht="24.75" customHeight="1" x14ac:dyDescent="0.25">
      <c r="A254" s="1" t="s">
        <v>18</v>
      </c>
      <c r="B254" s="2" t="s">
        <v>36</v>
      </c>
      <c r="C254" s="15">
        <f>C29+C55</f>
        <v>106076.63</v>
      </c>
      <c r="D254" s="15">
        <f t="shared" ref="D254:J254" si="51">D29+D55</f>
        <v>0</v>
      </c>
      <c r="E254" s="15">
        <f t="shared" si="51"/>
        <v>0</v>
      </c>
      <c r="F254" s="15">
        <f t="shared" si="51"/>
        <v>0</v>
      </c>
      <c r="G254" s="15">
        <f t="shared" si="51"/>
        <v>0</v>
      </c>
      <c r="H254" s="15">
        <f t="shared" si="51"/>
        <v>27.32</v>
      </c>
      <c r="I254" s="15">
        <f t="shared" si="51"/>
        <v>0</v>
      </c>
      <c r="J254" s="15">
        <f t="shared" si="51"/>
        <v>106103.95000000001</v>
      </c>
      <c r="K254" s="15">
        <f>K63+K90</f>
        <v>0</v>
      </c>
      <c r="L254" s="40">
        <f t="shared" si="42"/>
        <v>27.32</v>
      </c>
    </row>
    <row r="255" spans="1:12" ht="26.25" hidden="1" customHeight="1" x14ac:dyDescent="0.25">
      <c r="A255" s="3" t="s">
        <v>11</v>
      </c>
      <c r="B255" s="2" t="s">
        <v>23</v>
      </c>
      <c r="C255" s="15" t="e">
        <f>#REF!+C56</f>
        <v>#REF!</v>
      </c>
      <c r="D255" s="15" t="e">
        <f>#REF!+D56</f>
        <v>#REF!</v>
      </c>
      <c r="E255" s="15" t="e">
        <f>#REF!+E56</f>
        <v>#REF!</v>
      </c>
      <c r="F255" s="15" t="e">
        <f>#REF!+F56</f>
        <v>#REF!</v>
      </c>
      <c r="G255" s="15" t="e">
        <f>#REF!+G56</f>
        <v>#REF!</v>
      </c>
      <c r="H255" s="15" t="e">
        <f>#REF!+H56</f>
        <v>#REF!</v>
      </c>
      <c r="I255" s="15" t="e">
        <f>#REF!+I56</f>
        <v>#REF!</v>
      </c>
      <c r="J255" s="15" t="e">
        <f>#REF!+J56</f>
        <v>#REF!</v>
      </c>
      <c r="K255" s="15">
        <f>K64+K91</f>
        <v>0</v>
      </c>
      <c r="L255" s="40" t="e">
        <f t="shared" si="42"/>
        <v>#REF!</v>
      </c>
    </row>
    <row r="256" spans="1:12" ht="30.75" hidden="1" customHeight="1" x14ac:dyDescent="0.25">
      <c r="A256" s="3" t="s">
        <v>61</v>
      </c>
      <c r="B256" s="3" t="s">
        <v>32</v>
      </c>
      <c r="C256" s="15" t="e">
        <f>C57+#REF!</f>
        <v>#REF!</v>
      </c>
      <c r="D256" s="15" t="e">
        <f>D57+#REF!</f>
        <v>#REF!</v>
      </c>
      <c r="E256" s="15" t="e">
        <f>E57+#REF!</f>
        <v>#REF!</v>
      </c>
      <c r="F256" s="15" t="e">
        <f>F57+#REF!</f>
        <v>#REF!</v>
      </c>
      <c r="G256" s="15" t="e">
        <f>G57+#REF!</f>
        <v>#REF!</v>
      </c>
      <c r="H256" s="15" t="e">
        <f>H57+#REF!</f>
        <v>#REF!</v>
      </c>
      <c r="I256" s="15" t="e">
        <f>I57+#REF!</f>
        <v>#REF!</v>
      </c>
      <c r="J256" s="15" t="e">
        <f>J57+#REF!</f>
        <v>#REF!</v>
      </c>
      <c r="L256" s="40" t="e">
        <f t="shared" si="42"/>
        <v>#REF!</v>
      </c>
    </row>
    <row r="257" spans="1:12" ht="27" customHeight="1" x14ac:dyDescent="0.25">
      <c r="A257" s="146"/>
      <c r="B257" s="147"/>
      <c r="C257" s="34">
        <f>C244+C247+C248+C250+C254</f>
        <v>163076.82</v>
      </c>
      <c r="D257" s="34">
        <f t="shared" ref="D257:J257" si="52">D244+D247+D248+D250+D254</f>
        <v>0</v>
      </c>
      <c r="E257" s="34">
        <f t="shared" si="52"/>
        <v>0</v>
      </c>
      <c r="F257" s="34">
        <f t="shared" si="52"/>
        <v>0</v>
      </c>
      <c r="G257" s="34">
        <f t="shared" si="52"/>
        <v>0</v>
      </c>
      <c r="H257" s="34">
        <f t="shared" si="52"/>
        <v>27.32</v>
      </c>
      <c r="I257" s="34">
        <f t="shared" si="52"/>
        <v>27.32</v>
      </c>
      <c r="J257" s="34">
        <f t="shared" si="52"/>
        <v>163076.82</v>
      </c>
      <c r="K257" s="42" t="e">
        <f>K244+K245+#REF!+#REF!+K246+K247+K248+#REF!+#REF!+#REF!+#REF!+K254+K255+#REF!+K256</f>
        <v>#REF!</v>
      </c>
      <c r="L257" s="40">
        <f t="shared" si="42"/>
        <v>0</v>
      </c>
    </row>
    <row r="258" spans="1:12" ht="24" customHeight="1" x14ac:dyDescent="0.2">
      <c r="C258" s="13"/>
      <c r="L258" s="13"/>
    </row>
    <row r="259" spans="1:12" ht="24" customHeight="1" x14ac:dyDescent="0.2"/>
    <row r="260" spans="1:12" ht="24" customHeight="1" x14ac:dyDescent="0.2"/>
    <row r="261" spans="1:12" ht="24" customHeight="1" x14ac:dyDescent="0.2"/>
    <row r="262" spans="1:12" ht="24" customHeight="1" x14ac:dyDescent="0.2"/>
    <row r="263" spans="1:12" ht="24" customHeight="1" x14ac:dyDescent="0.2"/>
    <row r="264" spans="1:12" ht="24" customHeight="1" x14ac:dyDescent="0.2"/>
    <row r="265" spans="1:12" ht="24" customHeight="1" x14ac:dyDescent="0.2"/>
    <row r="266" spans="1:12" ht="24" customHeight="1" x14ac:dyDescent="0.2"/>
    <row r="267" spans="1:12" ht="24" customHeight="1" x14ac:dyDescent="0.2"/>
    <row r="268" spans="1:12" ht="24" customHeight="1" x14ac:dyDescent="0.2"/>
    <row r="269" spans="1:12" ht="24" customHeight="1" x14ac:dyDescent="0.2"/>
    <row r="270" spans="1:12" ht="24" customHeight="1" x14ac:dyDescent="0.2"/>
    <row r="271" spans="1:12" ht="24" customHeight="1" x14ac:dyDescent="0.2"/>
    <row r="272" spans="1:12" ht="24" customHeight="1" x14ac:dyDescent="0.2"/>
    <row r="273" ht="24" customHeight="1" x14ac:dyDescent="0.2"/>
    <row r="274" ht="24" customHeight="1" x14ac:dyDescent="0.2"/>
    <row r="275" ht="24" customHeight="1" x14ac:dyDescent="0.2"/>
    <row r="276" ht="24" customHeight="1" x14ac:dyDescent="0.2"/>
    <row r="277" ht="24" customHeight="1" x14ac:dyDescent="0.2"/>
    <row r="278" ht="24" customHeight="1" x14ac:dyDescent="0.2"/>
    <row r="279" ht="24" customHeight="1" x14ac:dyDescent="0.2"/>
    <row r="280" ht="24" customHeight="1" x14ac:dyDescent="0.2"/>
    <row r="281" ht="24" customHeight="1" x14ac:dyDescent="0.2"/>
    <row r="282" ht="24" customHeight="1" x14ac:dyDescent="0.2"/>
    <row r="283" ht="24" customHeight="1" x14ac:dyDescent="0.2"/>
    <row r="284" ht="24" customHeight="1" x14ac:dyDescent="0.2"/>
    <row r="285" ht="24" customHeight="1" x14ac:dyDescent="0.2"/>
    <row r="286" ht="24" customHeight="1" x14ac:dyDescent="0.2"/>
    <row r="287" ht="24" customHeight="1" x14ac:dyDescent="0.2"/>
    <row r="288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24" customHeight="1" x14ac:dyDescent="0.2"/>
    <row r="315" ht="24" customHeight="1" x14ac:dyDescent="0.2"/>
    <row r="316" ht="24" customHeight="1" x14ac:dyDescent="0.2"/>
    <row r="317" ht="24" customHeight="1" x14ac:dyDescent="0.2"/>
    <row r="318" ht="24" customHeight="1" x14ac:dyDescent="0.2"/>
    <row r="319" ht="24" customHeight="1" x14ac:dyDescent="0.2"/>
    <row r="320" ht="24" customHeight="1" x14ac:dyDescent="0.2"/>
    <row r="321" ht="24" customHeight="1" x14ac:dyDescent="0.2"/>
    <row r="322" ht="24" customHeight="1" x14ac:dyDescent="0.2"/>
    <row r="323" ht="24" customHeight="1" x14ac:dyDescent="0.2"/>
    <row r="324" ht="24" customHeight="1" x14ac:dyDescent="0.2"/>
    <row r="325" ht="24" customHeight="1" x14ac:dyDescent="0.2"/>
    <row r="326" ht="24" customHeight="1" x14ac:dyDescent="0.2"/>
    <row r="327" ht="24" customHeight="1" x14ac:dyDescent="0.2"/>
    <row r="328" ht="24" customHeight="1" x14ac:dyDescent="0.2"/>
    <row r="329" ht="24" customHeight="1" x14ac:dyDescent="0.2"/>
    <row r="330" ht="24" customHeight="1" x14ac:dyDescent="0.2"/>
    <row r="331" ht="24" customHeight="1" x14ac:dyDescent="0.2"/>
    <row r="332" ht="24" customHeight="1" x14ac:dyDescent="0.2"/>
    <row r="333" ht="24" customHeight="1" x14ac:dyDescent="0.2"/>
    <row r="334" ht="24" customHeight="1" x14ac:dyDescent="0.2"/>
    <row r="335" ht="24" customHeight="1" x14ac:dyDescent="0.2"/>
    <row r="336" ht="24" customHeight="1" x14ac:dyDescent="0.2"/>
    <row r="337" ht="24" customHeight="1" x14ac:dyDescent="0.2"/>
    <row r="338" ht="24" customHeight="1" x14ac:dyDescent="0.2"/>
    <row r="339" ht="24" customHeight="1" x14ac:dyDescent="0.2"/>
    <row r="340" ht="24" customHeight="1" x14ac:dyDescent="0.2"/>
    <row r="341" ht="24" customHeight="1" x14ac:dyDescent="0.2"/>
    <row r="342" ht="24" customHeight="1" x14ac:dyDescent="0.2"/>
    <row r="343" ht="24" customHeight="1" x14ac:dyDescent="0.2"/>
    <row r="344" ht="24" customHeight="1" x14ac:dyDescent="0.2"/>
    <row r="345" ht="24" customHeight="1" x14ac:dyDescent="0.2"/>
    <row r="346" ht="24" customHeight="1" x14ac:dyDescent="0.2"/>
    <row r="347" ht="24" customHeight="1" x14ac:dyDescent="0.2"/>
    <row r="348" ht="24" customHeight="1" x14ac:dyDescent="0.2"/>
    <row r="349" ht="24" customHeight="1" x14ac:dyDescent="0.2"/>
    <row r="350" ht="24" customHeight="1" x14ac:dyDescent="0.2"/>
    <row r="351" ht="24" customHeight="1" x14ac:dyDescent="0.2"/>
    <row r="352" ht="24" customHeight="1" x14ac:dyDescent="0.2"/>
    <row r="353" ht="24" customHeight="1" x14ac:dyDescent="0.2"/>
    <row r="354" ht="24" customHeight="1" x14ac:dyDescent="0.2"/>
    <row r="355" ht="24" customHeight="1" x14ac:dyDescent="0.2"/>
    <row r="356" ht="24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</sheetData>
  <mergeCells count="50">
    <mergeCell ref="A216:J216"/>
    <mergeCell ref="A232:J232"/>
    <mergeCell ref="A237:B237"/>
    <mergeCell ref="A238:J238"/>
    <mergeCell ref="A257:B257"/>
    <mergeCell ref="A208:J208"/>
    <mergeCell ref="A93:J93"/>
    <mergeCell ref="A102:B102"/>
    <mergeCell ref="A103:J103"/>
    <mergeCell ref="A118:B118"/>
    <mergeCell ref="A119:J119"/>
    <mergeCell ref="A135:J135"/>
    <mergeCell ref="A151:J151"/>
    <mergeCell ref="A167:J167"/>
    <mergeCell ref="A183:J183"/>
    <mergeCell ref="A201:B201"/>
    <mergeCell ref="A202:J202"/>
    <mergeCell ref="A85:J85"/>
    <mergeCell ref="A33:B33"/>
    <mergeCell ref="A34:J34"/>
    <mergeCell ref="A38:B38"/>
    <mergeCell ref="A39:J39"/>
    <mergeCell ref="A41:B41"/>
    <mergeCell ref="A42:J42"/>
    <mergeCell ref="A58:B58"/>
    <mergeCell ref="A59:J59"/>
    <mergeCell ref="A67:J67"/>
    <mergeCell ref="A73:J73"/>
    <mergeCell ref="A79:J79"/>
    <mergeCell ref="A31:J31"/>
    <mergeCell ref="A22:A23"/>
    <mergeCell ref="B22:B23"/>
    <mergeCell ref="C22:C23"/>
    <mergeCell ref="D22:E22"/>
    <mergeCell ref="F22:G22"/>
    <mergeCell ref="H22:I22"/>
    <mergeCell ref="J22:J23"/>
    <mergeCell ref="A24:J24"/>
    <mergeCell ref="A26:B26"/>
    <mergeCell ref="A27:J27"/>
    <mergeCell ref="A30:B30"/>
    <mergeCell ref="A1:J1"/>
    <mergeCell ref="A3:J3"/>
    <mergeCell ref="A4:A5"/>
    <mergeCell ref="B4:B5"/>
    <mergeCell ref="C4:C5"/>
    <mergeCell ref="D4:E4"/>
    <mergeCell ref="F4:G4"/>
    <mergeCell ref="H4:I4"/>
    <mergeCell ref="J4:J5"/>
  </mergeCells>
  <conditionalFormatting sqref="H94">
    <cfRule type="cellIs" dxfId="0" priority="1" operator="lessThan">
      <formula>0</formula>
    </cfRule>
  </conditionalFormatting>
  <pageMargins left="0.94488188976377963" right="0.51181102362204722" top="0.15748031496062992" bottom="0.35433070866141736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opLeftCell="A21" zoomScale="87" zoomScaleNormal="87" workbookViewId="0">
      <selection activeCell="N193" sqref="N193"/>
    </sheetView>
  </sheetViews>
  <sheetFormatPr defaultRowHeight="12.75" x14ac:dyDescent="0.2"/>
  <cols>
    <col min="1" max="1" width="12.7109375" style="6" customWidth="1"/>
    <col min="2" max="2" width="115.28515625" style="6" customWidth="1"/>
    <col min="3" max="3" width="36" style="6" customWidth="1"/>
    <col min="4" max="4" width="12.7109375" style="6" hidden="1" customWidth="1"/>
    <col min="5" max="5" width="13.5703125" style="6" hidden="1" customWidth="1"/>
    <col min="6" max="6" width="12.85546875" style="6" hidden="1" customWidth="1"/>
    <col min="7" max="7" width="0.28515625" style="6" customWidth="1"/>
    <col min="8" max="9" width="30.42578125" style="6" customWidth="1"/>
    <col min="10" max="10" width="31.5703125" style="6" customWidth="1"/>
    <col min="11" max="11" width="0" style="6" hidden="1" customWidth="1"/>
    <col min="12" max="12" width="12" style="6" customWidth="1"/>
    <col min="13" max="13" width="19.42578125" style="6" customWidth="1"/>
    <col min="14" max="14" width="13" style="6" customWidth="1"/>
    <col min="15" max="16384" width="9.140625" style="6"/>
  </cols>
  <sheetData>
    <row r="1" spans="1:14" ht="45.75" hidden="1" customHeight="1" x14ac:dyDescent="0.2">
      <c r="A1" s="117" t="s">
        <v>76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25.5" hidden="1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40.5" hidden="1" customHeight="1" x14ac:dyDescent="0.2">
      <c r="A3" s="118" t="s">
        <v>62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4" ht="18.75" hidden="1" customHeight="1" x14ac:dyDescent="0.2">
      <c r="A4" s="119" t="s">
        <v>0</v>
      </c>
      <c r="B4" s="120" t="s">
        <v>22</v>
      </c>
      <c r="C4" s="120" t="s">
        <v>1</v>
      </c>
      <c r="D4" s="119" t="s">
        <v>2</v>
      </c>
      <c r="E4" s="119"/>
      <c r="F4" s="119" t="s">
        <v>3</v>
      </c>
      <c r="G4" s="119"/>
      <c r="H4" s="122" t="s">
        <v>4</v>
      </c>
      <c r="I4" s="122"/>
      <c r="J4" s="119" t="s">
        <v>5</v>
      </c>
    </row>
    <row r="5" spans="1:14" ht="18" hidden="1" customHeight="1" x14ac:dyDescent="0.2">
      <c r="A5" s="119"/>
      <c r="B5" s="121"/>
      <c r="C5" s="121"/>
      <c r="D5" s="89" t="s">
        <v>6</v>
      </c>
      <c r="E5" s="89" t="s">
        <v>7</v>
      </c>
      <c r="F5" s="89" t="s">
        <v>6</v>
      </c>
      <c r="G5" s="89" t="s">
        <v>7</v>
      </c>
      <c r="H5" s="90" t="s">
        <v>6</v>
      </c>
      <c r="I5" s="90" t="s">
        <v>7</v>
      </c>
      <c r="J5" s="119"/>
    </row>
    <row r="6" spans="1:14" ht="24.95" hidden="1" customHeight="1" x14ac:dyDescent="0.2">
      <c r="A6" s="1" t="s">
        <v>51</v>
      </c>
      <c r="B6" s="1" t="s">
        <v>34</v>
      </c>
      <c r="C6" s="59"/>
      <c r="D6" s="59"/>
      <c r="E6" s="59"/>
      <c r="F6" s="59"/>
      <c r="G6" s="59"/>
      <c r="H6" s="60"/>
      <c r="I6" s="60"/>
      <c r="J6" s="59">
        <f t="shared" ref="J6:J17" si="0">C6+H6-I6</f>
        <v>0</v>
      </c>
      <c r="M6" s="13">
        <f>J6+J9+J11</f>
        <v>0</v>
      </c>
      <c r="N6" s="13"/>
    </row>
    <row r="7" spans="1:14" ht="24.95" hidden="1" customHeight="1" x14ac:dyDescent="0.2">
      <c r="A7" s="1" t="s">
        <v>54</v>
      </c>
      <c r="B7" s="2" t="s">
        <v>27</v>
      </c>
      <c r="C7" s="59"/>
      <c r="D7" s="59"/>
      <c r="E7" s="59"/>
      <c r="F7" s="59"/>
      <c r="G7" s="59"/>
      <c r="H7" s="60"/>
      <c r="I7" s="60"/>
      <c r="J7" s="59">
        <f t="shared" si="0"/>
        <v>0</v>
      </c>
    </row>
    <row r="8" spans="1:14" ht="24.95" hidden="1" customHeight="1" x14ac:dyDescent="0.2">
      <c r="A8" s="1" t="s">
        <v>55</v>
      </c>
      <c r="B8" s="2" t="s">
        <v>56</v>
      </c>
      <c r="C8" s="59"/>
      <c r="D8" s="59"/>
      <c r="E8" s="59"/>
      <c r="F8" s="59"/>
      <c r="G8" s="59"/>
      <c r="H8" s="60"/>
      <c r="I8" s="60"/>
      <c r="J8" s="59">
        <f t="shared" si="0"/>
        <v>0</v>
      </c>
      <c r="M8" s="13"/>
    </row>
    <row r="9" spans="1:14" ht="24.95" hidden="1" customHeight="1" x14ac:dyDescent="0.2">
      <c r="A9" s="1" t="s">
        <v>52</v>
      </c>
      <c r="B9" s="1" t="s">
        <v>53</v>
      </c>
      <c r="C9" s="59"/>
      <c r="D9" s="59"/>
      <c r="E9" s="59"/>
      <c r="F9" s="59"/>
      <c r="G9" s="59"/>
      <c r="H9" s="60"/>
      <c r="I9" s="60"/>
      <c r="J9" s="59">
        <f t="shared" si="0"/>
        <v>0</v>
      </c>
    </row>
    <row r="10" spans="1:14" ht="24.95" hidden="1" customHeight="1" x14ac:dyDescent="0.2">
      <c r="A10" s="3" t="s">
        <v>8</v>
      </c>
      <c r="B10" s="2" t="s">
        <v>57</v>
      </c>
      <c r="C10" s="59"/>
      <c r="D10" s="59"/>
      <c r="E10" s="59"/>
      <c r="F10" s="59"/>
      <c r="G10" s="59"/>
      <c r="H10" s="60"/>
      <c r="I10" s="60"/>
      <c r="J10" s="59">
        <f t="shared" si="0"/>
        <v>0</v>
      </c>
    </row>
    <row r="11" spans="1:14" ht="24.95" hidden="1" customHeight="1" x14ac:dyDescent="0.2">
      <c r="A11" s="3" t="s">
        <v>9</v>
      </c>
      <c r="B11" s="2" t="s">
        <v>39</v>
      </c>
      <c r="C11" s="59"/>
      <c r="D11" s="59"/>
      <c r="E11" s="59"/>
      <c r="F11" s="59"/>
      <c r="G11" s="59"/>
      <c r="H11" s="60"/>
      <c r="I11" s="60"/>
      <c r="J11" s="59">
        <f t="shared" si="0"/>
        <v>0</v>
      </c>
    </row>
    <row r="12" spans="1:14" ht="24.95" hidden="1" customHeight="1" x14ac:dyDescent="0.2">
      <c r="A12" s="1" t="s">
        <v>16</v>
      </c>
      <c r="B12" s="2" t="s">
        <v>41</v>
      </c>
      <c r="C12" s="59"/>
      <c r="D12" s="59"/>
      <c r="E12" s="59"/>
      <c r="F12" s="59"/>
      <c r="G12" s="59"/>
      <c r="H12" s="60"/>
      <c r="I12" s="60"/>
      <c r="J12" s="59">
        <f t="shared" si="0"/>
        <v>0</v>
      </c>
    </row>
    <row r="13" spans="1:14" ht="24.95" hidden="1" customHeight="1" x14ac:dyDescent="0.2">
      <c r="A13" s="3" t="s">
        <v>17</v>
      </c>
      <c r="B13" s="2" t="s">
        <v>58</v>
      </c>
      <c r="C13" s="59"/>
      <c r="D13" s="59"/>
      <c r="E13" s="59"/>
      <c r="F13" s="59"/>
      <c r="G13" s="59"/>
      <c r="H13" s="60"/>
      <c r="I13" s="60"/>
      <c r="J13" s="59">
        <f t="shared" si="0"/>
        <v>0</v>
      </c>
    </row>
    <row r="14" spans="1:14" ht="24.95" hidden="1" customHeight="1" x14ac:dyDescent="0.2">
      <c r="A14" s="3" t="s">
        <v>59</v>
      </c>
      <c r="B14" s="2" t="s">
        <v>60</v>
      </c>
      <c r="C14" s="59"/>
      <c r="D14" s="59"/>
      <c r="E14" s="59"/>
      <c r="F14" s="59"/>
      <c r="G14" s="59"/>
      <c r="H14" s="60"/>
      <c r="I14" s="60"/>
      <c r="J14" s="59">
        <f t="shared" si="0"/>
        <v>0</v>
      </c>
    </row>
    <row r="15" spans="1:14" ht="24.95" hidden="1" customHeight="1" x14ac:dyDescent="0.2">
      <c r="A15" s="1" t="s">
        <v>18</v>
      </c>
      <c r="B15" s="2" t="s">
        <v>36</v>
      </c>
      <c r="C15" s="59"/>
      <c r="D15" s="59"/>
      <c r="E15" s="59"/>
      <c r="F15" s="59"/>
      <c r="G15" s="59"/>
      <c r="H15" s="60"/>
      <c r="I15" s="60"/>
      <c r="J15" s="59">
        <f t="shared" si="0"/>
        <v>0</v>
      </c>
    </row>
    <row r="16" spans="1:14" ht="24.95" hidden="1" customHeight="1" x14ac:dyDescent="0.2">
      <c r="A16" s="3" t="s">
        <v>11</v>
      </c>
      <c r="B16" s="2" t="s">
        <v>23</v>
      </c>
      <c r="C16" s="59"/>
      <c r="D16" s="59"/>
      <c r="E16" s="59"/>
      <c r="F16" s="59"/>
      <c r="G16" s="59"/>
      <c r="H16" s="60"/>
      <c r="I16" s="60"/>
      <c r="J16" s="59">
        <f t="shared" si="0"/>
        <v>0</v>
      </c>
    </row>
    <row r="17" spans="1:10" ht="24.95" hidden="1" customHeight="1" x14ac:dyDescent="0.2">
      <c r="A17" s="3" t="s">
        <v>61</v>
      </c>
      <c r="B17" s="3" t="s">
        <v>32</v>
      </c>
      <c r="C17" s="59"/>
      <c r="D17" s="59"/>
      <c r="E17" s="59"/>
      <c r="F17" s="59"/>
      <c r="G17" s="59"/>
      <c r="H17" s="60"/>
      <c r="I17" s="60"/>
      <c r="J17" s="59">
        <f t="shared" si="0"/>
        <v>0</v>
      </c>
    </row>
    <row r="18" spans="1:10" ht="24.95" hidden="1" customHeight="1" x14ac:dyDescent="0.2">
      <c r="A18" s="61"/>
      <c r="B18" s="61"/>
      <c r="C18" s="62">
        <f>C6+C7+C8+C9+C10+C11+C12+C13+C14+C15+C16+C17</f>
        <v>0</v>
      </c>
      <c r="D18" s="62">
        <f t="shared" ref="D18:J18" si="1">D6+D7+D8+D9+D10+D11+D12+D13+D14+D15+D16+D17</f>
        <v>0</v>
      </c>
      <c r="E18" s="62">
        <f t="shared" si="1"/>
        <v>0</v>
      </c>
      <c r="F18" s="62">
        <f t="shared" si="1"/>
        <v>0</v>
      </c>
      <c r="G18" s="62">
        <f t="shared" si="1"/>
        <v>0</v>
      </c>
      <c r="H18" s="63">
        <f t="shared" si="1"/>
        <v>0</v>
      </c>
      <c r="I18" s="63">
        <f t="shared" si="1"/>
        <v>0</v>
      </c>
      <c r="J18" s="62">
        <f t="shared" si="1"/>
        <v>0</v>
      </c>
    </row>
    <row r="19" spans="1:10" ht="24.95" hidden="1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24.95" hidden="1" customHeight="1" x14ac:dyDescent="0.2">
      <c r="A20" s="17" t="s">
        <v>12</v>
      </c>
      <c r="B20" s="17"/>
      <c r="C20" s="16"/>
      <c r="D20" s="16"/>
      <c r="E20" s="16"/>
      <c r="F20" s="16"/>
      <c r="G20" s="16"/>
      <c r="H20" s="16"/>
      <c r="I20" s="16"/>
      <c r="J20" s="16"/>
    </row>
    <row r="21" spans="1:10" ht="24.95" customHeight="1" x14ac:dyDescent="0.2">
      <c r="A21" s="123" t="s">
        <v>0</v>
      </c>
      <c r="B21" s="123" t="s">
        <v>22</v>
      </c>
      <c r="C21" s="123" t="s">
        <v>1</v>
      </c>
      <c r="D21" s="125" t="s">
        <v>2</v>
      </c>
      <c r="E21" s="125"/>
      <c r="F21" s="125" t="s">
        <v>3</v>
      </c>
      <c r="G21" s="125"/>
      <c r="H21" s="126" t="s">
        <v>13</v>
      </c>
      <c r="I21" s="126"/>
      <c r="J21" s="125" t="s">
        <v>5</v>
      </c>
    </row>
    <row r="22" spans="1:10" ht="24.95" customHeight="1" x14ac:dyDescent="0.2">
      <c r="A22" s="124"/>
      <c r="B22" s="124"/>
      <c r="C22" s="124"/>
      <c r="D22" s="82" t="s">
        <v>6</v>
      </c>
      <c r="E22" s="82" t="s">
        <v>7</v>
      </c>
      <c r="F22" s="82" t="s">
        <v>6</v>
      </c>
      <c r="G22" s="82" t="s">
        <v>7</v>
      </c>
      <c r="H22" s="86" t="s">
        <v>6</v>
      </c>
      <c r="I22" s="86" t="s">
        <v>7</v>
      </c>
      <c r="J22" s="125"/>
    </row>
    <row r="23" spans="1:10" ht="24.95" hidden="1" customHeight="1" x14ac:dyDescent="0.2">
      <c r="A23" s="101" t="s">
        <v>77</v>
      </c>
      <c r="B23" s="102"/>
      <c r="C23" s="102"/>
      <c r="D23" s="102"/>
      <c r="E23" s="102"/>
      <c r="F23" s="102"/>
      <c r="G23" s="102"/>
      <c r="H23" s="102"/>
      <c r="I23" s="102"/>
      <c r="J23" s="103"/>
    </row>
    <row r="24" spans="1:10" ht="24.95" hidden="1" customHeight="1" x14ac:dyDescent="0.2">
      <c r="A24" s="1" t="s">
        <v>51</v>
      </c>
      <c r="B24" s="1" t="s">
        <v>34</v>
      </c>
      <c r="C24" s="66"/>
      <c r="D24" s="67"/>
      <c r="E24" s="66"/>
      <c r="F24" s="67"/>
      <c r="G24" s="67"/>
      <c r="H24" s="60"/>
      <c r="I24" s="60"/>
      <c r="J24" s="66">
        <f t="shared" ref="J24:J35" si="2">C24+H24-I24</f>
        <v>0</v>
      </c>
    </row>
    <row r="25" spans="1:10" ht="24.95" hidden="1" customHeight="1" x14ac:dyDescent="0.2">
      <c r="A25" s="1" t="s">
        <v>54</v>
      </c>
      <c r="B25" s="2" t="s">
        <v>27</v>
      </c>
      <c r="C25" s="66"/>
      <c r="D25" s="66"/>
      <c r="E25" s="66"/>
      <c r="F25" s="66"/>
      <c r="G25" s="66"/>
      <c r="H25" s="60"/>
      <c r="I25" s="60"/>
      <c r="J25" s="66">
        <f t="shared" si="2"/>
        <v>0</v>
      </c>
    </row>
    <row r="26" spans="1:10" ht="24.95" hidden="1" customHeight="1" x14ac:dyDescent="0.2">
      <c r="A26" s="1" t="s">
        <v>55</v>
      </c>
      <c r="B26" s="2" t="s">
        <v>56</v>
      </c>
      <c r="C26" s="66"/>
      <c r="D26" s="66"/>
      <c r="E26" s="66"/>
      <c r="F26" s="66"/>
      <c r="G26" s="66"/>
      <c r="H26" s="60"/>
      <c r="I26" s="60"/>
      <c r="J26" s="66">
        <f t="shared" si="2"/>
        <v>0</v>
      </c>
    </row>
    <row r="27" spans="1:10" ht="24.95" hidden="1" customHeight="1" x14ac:dyDescent="0.2">
      <c r="A27" s="1" t="s">
        <v>52</v>
      </c>
      <c r="B27" s="1" t="s">
        <v>53</v>
      </c>
      <c r="C27" s="66"/>
      <c r="D27" s="66"/>
      <c r="E27" s="66"/>
      <c r="F27" s="66"/>
      <c r="G27" s="66"/>
      <c r="H27" s="60"/>
      <c r="I27" s="60"/>
      <c r="J27" s="66">
        <f t="shared" si="2"/>
        <v>0</v>
      </c>
    </row>
    <row r="28" spans="1:10" ht="24.95" hidden="1" customHeight="1" x14ac:dyDescent="0.2">
      <c r="A28" s="3" t="s">
        <v>8</v>
      </c>
      <c r="B28" s="2" t="s">
        <v>57</v>
      </c>
      <c r="C28" s="66"/>
      <c r="D28" s="66"/>
      <c r="E28" s="66"/>
      <c r="F28" s="66"/>
      <c r="G28" s="66"/>
      <c r="H28" s="60"/>
      <c r="I28" s="60"/>
      <c r="J28" s="66">
        <f t="shared" si="2"/>
        <v>0</v>
      </c>
    </row>
    <row r="29" spans="1:10" ht="24.95" hidden="1" customHeight="1" x14ac:dyDescent="0.2">
      <c r="A29" s="3" t="s">
        <v>9</v>
      </c>
      <c r="B29" s="2" t="s">
        <v>39</v>
      </c>
      <c r="C29" s="66"/>
      <c r="D29" s="66"/>
      <c r="E29" s="66"/>
      <c r="F29" s="66"/>
      <c r="G29" s="66"/>
      <c r="H29" s="60"/>
      <c r="I29" s="60"/>
      <c r="J29" s="66">
        <f t="shared" si="2"/>
        <v>0</v>
      </c>
    </row>
    <row r="30" spans="1:10" ht="24.95" hidden="1" customHeight="1" x14ac:dyDescent="0.2">
      <c r="A30" s="1" t="s">
        <v>16</v>
      </c>
      <c r="B30" s="2" t="s">
        <v>41</v>
      </c>
      <c r="C30" s="66"/>
      <c r="D30" s="66"/>
      <c r="E30" s="66"/>
      <c r="F30" s="66"/>
      <c r="G30" s="66"/>
      <c r="H30" s="60"/>
      <c r="I30" s="60"/>
      <c r="J30" s="66">
        <f t="shared" si="2"/>
        <v>0</v>
      </c>
    </row>
    <row r="31" spans="1:10" ht="24.95" hidden="1" customHeight="1" x14ac:dyDescent="0.2">
      <c r="A31" s="3" t="s">
        <v>17</v>
      </c>
      <c r="B31" s="2" t="s">
        <v>58</v>
      </c>
      <c r="C31" s="66"/>
      <c r="D31" s="66"/>
      <c r="E31" s="66"/>
      <c r="F31" s="66"/>
      <c r="G31" s="66"/>
      <c r="H31" s="60"/>
      <c r="I31" s="60"/>
      <c r="J31" s="66">
        <f t="shared" si="2"/>
        <v>0</v>
      </c>
    </row>
    <row r="32" spans="1:10" ht="24.95" hidden="1" customHeight="1" x14ac:dyDescent="0.2">
      <c r="A32" s="3" t="s">
        <v>59</v>
      </c>
      <c r="B32" s="2" t="s">
        <v>60</v>
      </c>
      <c r="C32" s="66"/>
      <c r="D32" s="66"/>
      <c r="E32" s="66"/>
      <c r="F32" s="66"/>
      <c r="G32" s="66"/>
      <c r="H32" s="60"/>
      <c r="I32" s="60"/>
      <c r="J32" s="66">
        <f t="shared" si="2"/>
        <v>0</v>
      </c>
    </row>
    <row r="33" spans="1:13" ht="24.95" hidden="1" customHeight="1" x14ac:dyDescent="0.2">
      <c r="A33" s="1" t="s">
        <v>18</v>
      </c>
      <c r="B33" s="2" t="s">
        <v>36</v>
      </c>
      <c r="C33" s="66"/>
      <c r="D33" s="66"/>
      <c r="E33" s="66"/>
      <c r="F33" s="66"/>
      <c r="G33" s="66"/>
      <c r="H33" s="60"/>
      <c r="I33" s="60"/>
      <c r="J33" s="66">
        <f t="shared" si="2"/>
        <v>0</v>
      </c>
    </row>
    <row r="34" spans="1:13" ht="24.95" hidden="1" customHeight="1" x14ac:dyDescent="0.2">
      <c r="A34" s="3" t="s">
        <v>11</v>
      </c>
      <c r="B34" s="2" t="s">
        <v>23</v>
      </c>
      <c r="C34" s="66"/>
      <c r="D34" s="66"/>
      <c r="E34" s="66"/>
      <c r="F34" s="66"/>
      <c r="G34" s="66"/>
      <c r="H34" s="60"/>
      <c r="I34" s="60"/>
      <c r="J34" s="66">
        <f t="shared" si="2"/>
        <v>0</v>
      </c>
    </row>
    <row r="35" spans="1:13" ht="24.95" hidden="1" customHeight="1" x14ac:dyDescent="0.2">
      <c r="A35" s="3" t="s">
        <v>61</v>
      </c>
      <c r="B35" s="3" t="s">
        <v>32</v>
      </c>
      <c r="C35" s="66"/>
      <c r="D35" s="66"/>
      <c r="E35" s="66"/>
      <c r="F35" s="66"/>
      <c r="G35" s="66"/>
      <c r="H35" s="60"/>
      <c r="I35" s="60"/>
      <c r="J35" s="66">
        <f t="shared" si="2"/>
        <v>0</v>
      </c>
    </row>
    <row r="36" spans="1:13" ht="24.95" hidden="1" customHeight="1" x14ac:dyDescent="0.2">
      <c r="A36" s="104"/>
      <c r="B36" s="105"/>
      <c r="C36" s="43">
        <f t="shared" ref="C36:J36" si="3">SUM(C24:C35)</f>
        <v>0</v>
      </c>
      <c r="D36" s="43">
        <f t="shared" si="3"/>
        <v>0</v>
      </c>
      <c r="E36" s="43">
        <f t="shared" si="3"/>
        <v>0</v>
      </c>
      <c r="F36" s="43">
        <f t="shared" si="3"/>
        <v>0</v>
      </c>
      <c r="G36" s="43">
        <f t="shared" si="3"/>
        <v>0</v>
      </c>
      <c r="H36" s="44">
        <f t="shared" si="3"/>
        <v>0</v>
      </c>
      <c r="I36" s="44">
        <f t="shared" si="3"/>
        <v>0</v>
      </c>
      <c r="J36" s="43">
        <f t="shared" si="3"/>
        <v>0</v>
      </c>
      <c r="M36" s="13">
        <f>C36-J36</f>
        <v>0</v>
      </c>
    </row>
    <row r="37" spans="1:13" ht="24.95" hidden="1" customHeight="1" x14ac:dyDescent="0.2">
      <c r="A37" s="101" t="s">
        <v>43</v>
      </c>
      <c r="B37" s="102"/>
      <c r="C37" s="102"/>
      <c r="D37" s="102"/>
      <c r="E37" s="102"/>
      <c r="F37" s="102"/>
      <c r="G37" s="102"/>
      <c r="H37" s="102"/>
      <c r="I37" s="102"/>
      <c r="J37" s="103"/>
    </row>
    <row r="38" spans="1:13" ht="24.95" hidden="1" customHeight="1" x14ac:dyDescent="0.2">
      <c r="A38" s="1" t="s">
        <v>51</v>
      </c>
      <c r="B38" s="1" t="s">
        <v>34</v>
      </c>
      <c r="C38" s="66"/>
      <c r="D38" s="67"/>
      <c r="E38" s="66"/>
      <c r="F38" s="67"/>
      <c r="G38" s="67"/>
      <c r="H38" s="60"/>
      <c r="I38" s="60"/>
      <c r="J38" s="66">
        <f t="shared" ref="J38:J49" si="4">C38+H38-I38</f>
        <v>0</v>
      </c>
    </row>
    <row r="39" spans="1:13" ht="24.95" hidden="1" customHeight="1" x14ac:dyDescent="0.2">
      <c r="A39" s="1" t="s">
        <v>54</v>
      </c>
      <c r="B39" s="2" t="s">
        <v>27</v>
      </c>
      <c r="C39" s="66"/>
      <c r="D39" s="66"/>
      <c r="E39" s="66"/>
      <c r="F39" s="66"/>
      <c r="G39" s="66"/>
      <c r="H39" s="60"/>
      <c r="I39" s="60"/>
      <c r="J39" s="66">
        <f t="shared" si="4"/>
        <v>0</v>
      </c>
    </row>
    <row r="40" spans="1:13" ht="24.95" hidden="1" customHeight="1" x14ac:dyDescent="0.2">
      <c r="A40" s="1" t="s">
        <v>55</v>
      </c>
      <c r="B40" s="2" t="s">
        <v>56</v>
      </c>
      <c r="C40" s="66"/>
      <c r="D40" s="66"/>
      <c r="E40" s="66"/>
      <c r="F40" s="66"/>
      <c r="G40" s="66"/>
      <c r="H40" s="60"/>
      <c r="I40" s="60"/>
      <c r="J40" s="66">
        <f t="shared" si="4"/>
        <v>0</v>
      </c>
    </row>
    <row r="41" spans="1:13" ht="24.95" hidden="1" customHeight="1" x14ac:dyDescent="0.2">
      <c r="A41" s="1" t="s">
        <v>52</v>
      </c>
      <c r="B41" s="1" t="s">
        <v>53</v>
      </c>
      <c r="C41" s="66"/>
      <c r="D41" s="66"/>
      <c r="E41" s="66"/>
      <c r="F41" s="66"/>
      <c r="G41" s="66"/>
      <c r="H41" s="60"/>
      <c r="I41" s="60"/>
      <c r="J41" s="66">
        <f t="shared" si="4"/>
        <v>0</v>
      </c>
    </row>
    <row r="42" spans="1:13" ht="24.95" hidden="1" customHeight="1" x14ac:dyDescent="0.2">
      <c r="A42" s="3" t="s">
        <v>8</v>
      </c>
      <c r="B42" s="2" t="s">
        <v>57</v>
      </c>
      <c r="C42" s="66"/>
      <c r="D42" s="66"/>
      <c r="E42" s="66"/>
      <c r="F42" s="66"/>
      <c r="G42" s="66"/>
      <c r="H42" s="60"/>
      <c r="I42" s="60"/>
      <c r="J42" s="66">
        <f t="shared" si="4"/>
        <v>0</v>
      </c>
    </row>
    <row r="43" spans="1:13" ht="24.95" hidden="1" customHeight="1" x14ac:dyDescent="0.2">
      <c r="A43" s="3" t="s">
        <v>9</v>
      </c>
      <c r="B43" s="2" t="s">
        <v>39</v>
      </c>
      <c r="C43" s="66"/>
      <c r="D43" s="66"/>
      <c r="E43" s="66"/>
      <c r="F43" s="66"/>
      <c r="G43" s="66"/>
      <c r="H43" s="60"/>
      <c r="I43" s="60"/>
      <c r="J43" s="66">
        <f t="shared" si="4"/>
        <v>0</v>
      </c>
    </row>
    <row r="44" spans="1:13" ht="24.95" hidden="1" customHeight="1" x14ac:dyDescent="0.2">
      <c r="A44" s="1" t="s">
        <v>16</v>
      </c>
      <c r="B44" s="2" t="s">
        <v>41</v>
      </c>
      <c r="C44" s="66"/>
      <c r="D44" s="66"/>
      <c r="E44" s="66"/>
      <c r="F44" s="66"/>
      <c r="G44" s="66"/>
      <c r="H44" s="60"/>
      <c r="I44" s="60"/>
      <c r="J44" s="66">
        <f t="shared" si="4"/>
        <v>0</v>
      </c>
    </row>
    <row r="45" spans="1:13" ht="24.95" hidden="1" customHeight="1" x14ac:dyDescent="0.2">
      <c r="A45" s="3" t="s">
        <v>17</v>
      </c>
      <c r="B45" s="2" t="s">
        <v>58</v>
      </c>
      <c r="C45" s="66"/>
      <c r="D45" s="66"/>
      <c r="E45" s="66"/>
      <c r="F45" s="66"/>
      <c r="G45" s="66"/>
      <c r="H45" s="60"/>
      <c r="I45" s="60"/>
      <c r="J45" s="66">
        <f t="shared" si="4"/>
        <v>0</v>
      </c>
    </row>
    <row r="46" spans="1:13" ht="24.95" hidden="1" customHeight="1" x14ac:dyDescent="0.2">
      <c r="A46" s="3" t="s">
        <v>59</v>
      </c>
      <c r="B46" s="2" t="s">
        <v>60</v>
      </c>
      <c r="C46" s="66"/>
      <c r="D46" s="66"/>
      <c r="E46" s="66"/>
      <c r="F46" s="66"/>
      <c r="G46" s="66"/>
      <c r="H46" s="60"/>
      <c r="I46" s="60"/>
      <c r="J46" s="66">
        <f t="shared" si="4"/>
        <v>0</v>
      </c>
    </row>
    <row r="47" spans="1:13" ht="24.95" hidden="1" customHeight="1" x14ac:dyDescent="0.2">
      <c r="A47" s="1" t="s">
        <v>18</v>
      </c>
      <c r="B47" s="2" t="s">
        <v>36</v>
      </c>
      <c r="C47" s="66"/>
      <c r="D47" s="66"/>
      <c r="E47" s="66"/>
      <c r="F47" s="66"/>
      <c r="G47" s="66"/>
      <c r="H47" s="60"/>
      <c r="I47" s="60"/>
      <c r="J47" s="66">
        <f t="shared" si="4"/>
        <v>0</v>
      </c>
    </row>
    <row r="48" spans="1:13" ht="24.95" hidden="1" customHeight="1" x14ac:dyDescent="0.2">
      <c r="A48" s="3" t="s">
        <v>11</v>
      </c>
      <c r="B48" s="2" t="s">
        <v>23</v>
      </c>
      <c r="C48" s="66"/>
      <c r="D48" s="66"/>
      <c r="E48" s="66"/>
      <c r="F48" s="66"/>
      <c r="G48" s="66"/>
      <c r="H48" s="60"/>
      <c r="I48" s="60"/>
      <c r="J48" s="66">
        <f t="shared" si="4"/>
        <v>0</v>
      </c>
    </row>
    <row r="49" spans="1:13" ht="24.95" hidden="1" customHeight="1" x14ac:dyDescent="0.2">
      <c r="A49" s="3" t="s">
        <v>61</v>
      </c>
      <c r="B49" s="3" t="s">
        <v>32</v>
      </c>
      <c r="C49" s="66"/>
      <c r="D49" s="66"/>
      <c r="E49" s="66"/>
      <c r="F49" s="66"/>
      <c r="G49" s="66"/>
      <c r="H49" s="60"/>
      <c r="I49" s="60"/>
      <c r="J49" s="66">
        <f t="shared" si="4"/>
        <v>0</v>
      </c>
    </row>
    <row r="50" spans="1:13" ht="24.95" hidden="1" customHeight="1" x14ac:dyDescent="0.2">
      <c r="A50" s="104"/>
      <c r="B50" s="105"/>
      <c r="C50" s="43">
        <f t="shared" ref="C50:J50" si="5">SUM(C38:C49)</f>
        <v>0</v>
      </c>
      <c r="D50" s="43">
        <f t="shared" si="5"/>
        <v>0</v>
      </c>
      <c r="E50" s="43">
        <f t="shared" si="5"/>
        <v>0</v>
      </c>
      <c r="F50" s="43">
        <f t="shared" si="5"/>
        <v>0</v>
      </c>
      <c r="G50" s="43">
        <f t="shared" si="5"/>
        <v>0</v>
      </c>
      <c r="H50" s="44">
        <f t="shared" si="5"/>
        <v>0</v>
      </c>
      <c r="I50" s="44">
        <f t="shared" si="5"/>
        <v>0</v>
      </c>
      <c r="J50" s="43">
        <f t="shared" si="5"/>
        <v>0</v>
      </c>
      <c r="M50" s="13">
        <f>C50-J50</f>
        <v>0</v>
      </c>
    </row>
    <row r="51" spans="1:13" ht="24.95" hidden="1" customHeight="1" x14ac:dyDescent="0.2">
      <c r="A51" s="83" t="s">
        <v>14</v>
      </c>
      <c r="B51" s="84"/>
      <c r="C51" s="84"/>
      <c r="D51" s="84"/>
      <c r="E51" s="84"/>
      <c r="F51" s="84"/>
      <c r="G51" s="84"/>
      <c r="H51" s="84"/>
      <c r="I51" s="84"/>
      <c r="J51" s="85"/>
    </row>
    <row r="52" spans="1:13" ht="24.95" hidden="1" customHeight="1" x14ac:dyDescent="0.2">
      <c r="A52" s="10" t="s">
        <v>51</v>
      </c>
      <c r="B52" s="10" t="s">
        <v>34</v>
      </c>
      <c r="C52" s="69"/>
      <c r="D52" s="70"/>
      <c r="E52" s="69"/>
      <c r="F52" s="70"/>
      <c r="G52" s="70"/>
      <c r="H52" s="71"/>
      <c r="I52" s="60"/>
      <c r="J52" s="69">
        <f t="shared" ref="J52:J63" si="6">C52+H52-I52</f>
        <v>0</v>
      </c>
    </row>
    <row r="53" spans="1:13" ht="24.95" hidden="1" customHeight="1" x14ac:dyDescent="0.2">
      <c r="A53" s="10" t="s">
        <v>54</v>
      </c>
      <c r="B53" s="4" t="s">
        <v>27</v>
      </c>
      <c r="C53" s="69"/>
      <c r="D53" s="69"/>
      <c r="E53" s="69"/>
      <c r="F53" s="69"/>
      <c r="G53" s="69"/>
      <c r="H53" s="72"/>
      <c r="I53" s="60"/>
      <c r="J53" s="69">
        <f t="shared" si="6"/>
        <v>0</v>
      </c>
    </row>
    <row r="54" spans="1:13" ht="24.95" hidden="1" customHeight="1" x14ac:dyDescent="0.2">
      <c r="A54" s="10" t="s">
        <v>55</v>
      </c>
      <c r="B54" s="4" t="s">
        <v>56</v>
      </c>
      <c r="C54" s="69"/>
      <c r="D54" s="69"/>
      <c r="E54" s="69"/>
      <c r="F54" s="69"/>
      <c r="G54" s="69"/>
      <c r="H54" s="72"/>
      <c r="I54" s="60"/>
      <c r="J54" s="69">
        <f t="shared" si="6"/>
        <v>0</v>
      </c>
    </row>
    <row r="55" spans="1:13" ht="24.95" hidden="1" customHeight="1" x14ac:dyDescent="0.2">
      <c r="A55" s="10" t="s">
        <v>52</v>
      </c>
      <c r="B55" s="10" t="s">
        <v>53</v>
      </c>
      <c r="C55" s="69"/>
      <c r="D55" s="69"/>
      <c r="E55" s="69"/>
      <c r="F55" s="69"/>
      <c r="G55" s="69"/>
      <c r="H55" s="72"/>
      <c r="I55" s="60"/>
      <c r="J55" s="69">
        <f t="shared" si="6"/>
        <v>0</v>
      </c>
    </row>
    <row r="56" spans="1:13" ht="24.95" hidden="1" customHeight="1" x14ac:dyDescent="0.2">
      <c r="A56" s="5" t="s">
        <v>8</v>
      </c>
      <c r="B56" s="4" t="s">
        <v>57</v>
      </c>
      <c r="C56" s="69"/>
      <c r="D56" s="69"/>
      <c r="E56" s="69"/>
      <c r="F56" s="69"/>
      <c r="G56" s="69"/>
      <c r="H56" s="72"/>
      <c r="I56" s="60"/>
      <c r="J56" s="69">
        <f t="shared" si="6"/>
        <v>0</v>
      </c>
    </row>
    <row r="57" spans="1:13" ht="24.95" hidden="1" customHeight="1" x14ac:dyDescent="0.2">
      <c r="A57" s="5" t="s">
        <v>9</v>
      </c>
      <c r="B57" s="4" t="s">
        <v>39</v>
      </c>
      <c r="C57" s="69"/>
      <c r="D57" s="69"/>
      <c r="E57" s="69"/>
      <c r="F57" s="69"/>
      <c r="G57" s="69"/>
      <c r="H57" s="72"/>
      <c r="I57" s="60"/>
      <c r="J57" s="69">
        <f t="shared" si="6"/>
        <v>0</v>
      </c>
    </row>
    <row r="58" spans="1:13" ht="24.95" hidden="1" customHeight="1" x14ac:dyDescent="0.2">
      <c r="A58" s="10" t="s">
        <v>16</v>
      </c>
      <c r="B58" s="4" t="s">
        <v>41</v>
      </c>
      <c r="C58" s="69"/>
      <c r="D58" s="69"/>
      <c r="E58" s="69"/>
      <c r="F58" s="69"/>
      <c r="G58" s="69"/>
      <c r="H58" s="72"/>
      <c r="I58" s="60"/>
      <c r="J58" s="69">
        <f t="shared" si="6"/>
        <v>0</v>
      </c>
    </row>
    <row r="59" spans="1:13" ht="24.95" hidden="1" customHeight="1" x14ac:dyDescent="0.2">
      <c r="A59" s="5" t="s">
        <v>17</v>
      </c>
      <c r="B59" s="4" t="s">
        <v>58</v>
      </c>
      <c r="C59" s="69"/>
      <c r="D59" s="69"/>
      <c r="E59" s="69"/>
      <c r="F59" s="69"/>
      <c r="G59" s="69"/>
      <c r="H59" s="72"/>
      <c r="I59" s="60"/>
      <c r="J59" s="69">
        <f t="shared" si="6"/>
        <v>0</v>
      </c>
    </row>
    <row r="60" spans="1:13" ht="24.95" hidden="1" customHeight="1" x14ac:dyDescent="0.2">
      <c r="A60" s="5" t="s">
        <v>59</v>
      </c>
      <c r="B60" s="4" t="s">
        <v>60</v>
      </c>
      <c r="C60" s="69"/>
      <c r="D60" s="69"/>
      <c r="E60" s="69"/>
      <c r="F60" s="69"/>
      <c r="G60" s="69"/>
      <c r="H60" s="72"/>
      <c r="I60" s="60"/>
      <c r="J60" s="69">
        <f t="shared" si="6"/>
        <v>0</v>
      </c>
    </row>
    <row r="61" spans="1:13" ht="24.95" hidden="1" customHeight="1" x14ac:dyDescent="0.2">
      <c r="A61" s="10" t="s">
        <v>18</v>
      </c>
      <c r="B61" s="4" t="s">
        <v>36</v>
      </c>
      <c r="C61" s="69"/>
      <c r="D61" s="69"/>
      <c r="E61" s="69"/>
      <c r="F61" s="69"/>
      <c r="G61" s="69"/>
      <c r="H61" s="72"/>
      <c r="I61" s="60"/>
      <c r="J61" s="69">
        <f t="shared" si="6"/>
        <v>0</v>
      </c>
    </row>
    <row r="62" spans="1:13" ht="24.95" hidden="1" customHeight="1" x14ac:dyDescent="0.2">
      <c r="A62" s="5" t="s">
        <v>11</v>
      </c>
      <c r="B62" s="4" t="s">
        <v>23</v>
      </c>
      <c r="C62" s="69"/>
      <c r="D62" s="69"/>
      <c r="E62" s="69"/>
      <c r="F62" s="69"/>
      <c r="G62" s="69"/>
      <c r="H62" s="72"/>
      <c r="I62" s="60"/>
      <c r="J62" s="69">
        <f t="shared" si="6"/>
        <v>0</v>
      </c>
    </row>
    <row r="63" spans="1:13" ht="24.95" hidden="1" customHeight="1" x14ac:dyDescent="0.2">
      <c r="A63" s="5" t="s">
        <v>61</v>
      </c>
      <c r="B63" s="5" t="s">
        <v>32</v>
      </c>
      <c r="C63" s="69"/>
      <c r="D63" s="69"/>
      <c r="E63" s="69"/>
      <c r="F63" s="69"/>
      <c r="G63" s="69"/>
      <c r="H63" s="72"/>
      <c r="I63" s="60"/>
      <c r="J63" s="69">
        <f t="shared" si="6"/>
        <v>0</v>
      </c>
    </row>
    <row r="64" spans="1:13" ht="24.95" hidden="1" customHeight="1" x14ac:dyDescent="0.2">
      <c r="A64" s="87"/>
      <c r="B64" s="88"/>
      <c r="C64" s="20">
        <f t="shared" ref="C64:H64" si="7">SUM(C52:C63)</f>
        <v>0</v>
      </c>
      <c r="D64" s="20">
        <f t="shared" si="7"/>
        <v>0</v>
      </c>
      <c r="E64" s="20">
        <f t="shared" si="7"/>
        <v>0</v>
      </c>
      <c r="F64" s="20">
        <f t="shared" si="7"/>
        <v>0</v>
      </c>
      <c r="G64" s="20">
        <f t="shared" si="7"/>
        <v>0</v>
      </c>
      <c r="H64" s="21">
        <f t="shared" si="7"/>
        <v>0</v>
      </c>
      <c r="I64" s="21">
        <f>I52+I53+I54+I55+I57+I58+I59+I60+I61+I62+I63+I56</f>
        <v>0</v>
      </c>
      <c r="J64" s="20">
        <f t="shared" ref="J64" si="8">SUM(J52:J63)</f>
        <v>0</v>
      </c>
      <c r="M64" s="13">
        <f>C64-J64</f>
        <v>0</v>
      </c>
    </row>
    <row r="65" spans="1:13" ht="24.95" hidden="1" customHeight="1" x14ac:dyDescent="0.2">
      <c r="A65" s="83" t="s">
        <v>19</v>
      </c>
      <c r="B65" s="84"/>
      <c r="C65" s="84"/>
      <c r="D65" s="84"/>
      <c r="E65" s="84"/>
      <c r="F65" s="84"/>
      <c r="G65" s="84"/>
      <c r="H65" s="84"/>
      <c r="I65" s="84"/>
      <c r="J65" s="85"/>
    </row>
    <row r="66" spans="1:13" ht="24.95" hidden="1" customHeight="1" x14ac:dyDescent="0.2">
      <c r="A66" s="10" t="s">
        <v>51</v>
      </c>
      <c r="B66" s="10" t="s">
        <v>34</v>
      </c>
      <c r="C66" s="69"/>
      <c r="D66" s="70"/>
      <c r="E66" s="69"/>
      <c r="F66" s="70"/>
      <c r="G66" s="70"/>
      <c r="H66" s="71"/>
      <c r="I66" s="60"/>
      <c r="J66" s="69">
        <f t="shared" ref="J66:J77" si="9">C66+H66-I66</f>
        <v>0</v>
      </c>
    </row>
    <row r="67" spans="1:13" ht="24.95" hidden="1" customHeight="1" x14ac:dyDescent="0.2">
      <c r="A67" s="10" t="s">
        <v>54</v>
      </c>
      <c r="B67" s="4" t="s">
        <v>27</v>
      </c>
      <c r="C67" s="69"/>
      <c r="D67" s="69"/>
      <c r="E67" s="69"/>
      <c r="F67" s="69"/>
      <c r="G67" s="69"/>
      <c r="H67" s="72"/>
      <c r="I67" s="60"/>
      <c r="J67" s="69">
        <f t="shared" si="9"/>
        <v>0</v>
      </c>
    </row>
    <row r="68" spans="1:13" ht="24.95" hidden="1" customHeight="1" x14ac:dyDescent="0.2">
      <c r="A68" s="10" t="s">
        <v>55</v>
      </c>
      <c r="B68" s="4" t="s">
        <v>56</v>
      </c>
      <c r="C68" s="69"/>
      <c r="D68" s="69"/>
      <c r="E68" s="69"/>
      <c r="F68" s="69"/>
      <c r="G68" s="69"/>
      <c r="H68" s="72"/>
      <c r="I68" s="60"/>
      <c r="J68" s="69">
        <f t="shared" si="9"/>
        <v>0</v>
      </c>
    </row>
    <row r="69" spans="1:13" ht="24.95" hidden="1" customHeight="1" x14ac:dyDescent="0.2">
      <c r="A69" s="10" t="s">
        <v>52</v>
      </c>
      <c r="B69" s="10" t="s">
        <v>53</v>
      </c>
      <c r="C69" s="69"/>
      <c r="D69" s="69"/>
      <c r="E69" s="69"/>
      <c r="F69" s="69"/>
      <c r="G69" s="69"/>
      <c r="H69" s="72"/>
      <c r="I69" s="60"/>
      <c r="J69" s="69">
        <f t="shared" si="9"/>
        <v>0</v>
      </c>
    </row>
    <row r="70" spans="1:13" ht="24.95" hidden="1" customHeight="1" x14ac:dyDescent="0.2">
      <c r="A70" s="5" t="s">
        <v>8</v>
      </c>
      <c r="B70" s="4" t="s">
        <v>57</v>
      </c>
      <c r="C70" s="69"/>
      <c r="D70" s="69"/>
      <c r="E70" s="69"/>
      <c r="F70" s="69"/>
      <c r="G70" s="69"/>
      <c r="H70" s="72"/>
      <c r="I70" s="60"/>
      <c r="J70" s="69">
        <f t="shared" si="9"/>
        <v>0</v>
      </c>
    </row>
    <row r="71" spans="1:13" ht="24.95" hidden="1" customHeight="1" x14ac:dyDescent="0.2">
      <c r="A71" s="5" t="s">
        <v>9</v>
      </c>
      <c r="B71" s="4" t="s">
        <v>39</v>
      </c>
      <c r="C71" s="69"/>
      <c r="D71" s="69"/>
      <c r="E71" s="69"/>
      <c r="F71" s="69"/>
      <c r="G71" s="69"/>
      <c r="H71" s="72"/>
      <c r="I71" s="60"/>
      <c r="J71" s="69">
        <f t="shared" si="9"/>
        <v>0</v>
      </c>
    </row>
    <row r="72" spans="1:13" ht="24.95" hidden="1" customHeight="1" x14ac:dyDescent="0.2">
      <c r="A72" s="10" t="s">
        <v>16</v>
      </c>
      <c r="B72" s="4" t="s">
        <v>41</v>
      </c>
      <c r="C72" s="69"/>
      <c r="D72" s="69"/>
      <c r="E72" s="69"/>
      <c r="F72" s="69"/>
      <c r="G72" s="69"/>
      <c r="H72" s="72"/>
      <c r="I72" s="60"/>
      <c r="J72" s="69">
        <f t="shared" si="9"/>
        <v>0</v>
      </c>
    </row>
    <row r="73" spans="1:13" ht="24.95" hidden="1" customHeight="1" x14ac:dyDescent="0.2">
      <c r="A73" s="5" t="s">
        <v>17</v>
      </c>
      <c r="B73" s="4" t="s">
        <v>58</v>
      </c>
      <c r="C73" s="69"/>
      <c r="D73" s="69"/>
      <c r="E73" s="69"/>
      <c r="F73" s="69"/>
      <c r="G73" s="69"/>
      <c r="H73" s="72"/>
      <c r="I73" s="60"/>
      <c r="J73" s="69">
        <f t="shared" si="9"/>
        <v>0</v>
      </c>
    </row>
    <row r="74" spans="1:13" ht="24.95" hidden="1" customHeight="1" x14ac:dyDescent="0.2">
      <c r="A74" s="5" t="s">
        <v>59</v>
      </c>
      <c r="B74" s="4" t="s">
        <v>60</v>
      </c>
      <c r="C74" s="69"/>
      <c r="D74" s="69"/>
      <c r="E74" s="69"/>
      <c r="F74" s="69"/>
      <c r="G74" s="69"/>
      <c r="H74" s="72"/>
      <c r="I74" s="60"/>
      <c r="J74" s="69">
        <f t="shared" si="9"/>
        <v>0</v>
      </c>
    </row>
    <row r="75" spans="1:13" ht="24.95" hidden="1" customHeight="1" x14ac:dyDescent="0.2">
      <c r="A75" s="10" t="s">
        <v>18</v>
      </c>
      <c r="B75" s="4" t="s">
        <v>36</v>
      </c>
      <c r="C75" s="69"/>
      <c r="D75" s="69"/>
      <c r="E75" s="69"/>
      <c r="F75" s="69"/>
      <c r="G75" s="69"/>
      <c r="H75" s="72"/>
      <c r="I75" s="60"/>
      <c r="J75" s="69">
        <f t="shared" si="9"/>
        <v>0</v>
      </c>
    </row>
    <row r="76" spans="1:13" ht="24.95" hidden="1" customHeight="1" x14ac:dyDescent="0.2">
      <c r="A76" s="5" t="s">
        <v>11</v>
      </c>
      <c r="B76" s="4" t="s">
        <v>23</v>
      </c>
      <c r="C76" s="69"/>
      <c r="D76" s="69"/>
      <c r="E76" s="69"/>
      <c r="F76" s="69"/>
      <c r="G76" s="69"/>
      <c r="H76" s="72"/>
      <c r="I76" s="60"/>
      <c r="J76" s="69">
        <f t="shared" si="9"/>
        <v>0</v>
      </c>
    </row>
    <row r="77" spans="1:13" ht="24.95" hidden="1" customHeight="1" x14ac:dyDescent="0.2">
      <c r="A77" s="5" t="s">
        <v>61</v>
      </c>
      <c r="B77" s="5" t="s">
        <v>32</v>
      </c>
      <c r="C77" s="69"/>
      <c r="D77" s="69"/>
      <c r="E77" s="69"/>
      <c r="F77" s="69"/>
      <c r="G77" s="69"/>
      <c r="H77" s="72"/>
      <c r="I77" s="60"/>
      <c r="J77" s="69">
        <f t="shared" si="9"/>
        <v>0</v>
      </c>
    </row>
    <row r="78" spans="1:13" ht="24.95" hidden="1" customHeight="1" x14ac:dyDescent="0.2">
      <c r="A78" s="87"/>
      <c r="B78" s="88"/>
      <c r="C78" s="20">
        <f t="shared" ref="C78:H78" si="10">SUM(C66:C77)</f>
        <v>0</v>
      </c>
      <c r="D78" s="20">
        <f t="shared" si="10"/>
        <v>0</v>
      </c>
      <c r="E78" s="20">
        <f t="shared" si="10"/>
        <v>0</v>
      </c>
      <c r="F78" s="20">
        <f t="shared" si="10"/>
        <v>0</v>
      </c>
      <c r="G78" s="20">
        <f t="shared" si="10"/>
        <v>0</v>
      </c>
      <c r="H78" s="21">
        <f t="shared" si="10"/>
        <v>0</v>
      </c>
      <c r="I78" s="21">
        <f>I66+I67+I68+I69+I71+I72+I73+I74+I75+I76+I77+I70</f>
        <v>0</v>
      </c>
      <c r="J78" s="20">
        <f t="shared" ref="J78" si="11">SUM(J66:J77)</f>
        <v>0</v>
      </c>
      <c r="M78" s="13">
        <f>C78-J78</f>
        <v>0</v>
      </c>
    </row>
    <row r="79" spans="1:13" ht="24.95" hidden="1" customHeight="1" x14ac:dyDescent="0.2">
      <c r="A79" s="101" t="s">
        <v>44</v>
      </c>
      <c r="B79" s="102"/>
      <c r="C79" s="102"/>
      <c r="D79" s="102"/>
      <c r="E79" s="102"/>
      <c r="F79" s="102"/>
      <c r="G79" s="102"/>
      <c r="H79" s="102"/>
      <c r="I79" s="102"/>
      <c r="J79" s="103"/>
    </row>
    <row r="80" spans="1:13" ht="24.95" hidden="1" customHeight="1" x14ac:dyDescent="0.2">
      <c r="A80" s="10" t="s">
        <v>51</v>
      </c>
      <c r="B80" s="10" t="s">
        <v>34</v>
      </c>
      <c r="C80" s="66"/>
      <c r="D80" s="67"/>
      <c r="E80" s="66"/>
      <c r="F80" s="67"/>
      <c r="G80" s="67"/>
      <c r="H80" s="60"/>
      <c r="I80" s="71"/>
      <c r="J80" s="69">
        <f t="shared" ref="J80:J91" si="12">C80+H80-I80</f>
        <v>0</v>
      </c>
    </row>
    <row r="81" spans="1:12" ht="24.95" hidden="1" customHeight="1" x14ac:dyDescent="0.2">
      <c r="A81" s="10" t="s">
        <v>54</v>
      </c>
      <c r="B81" s="4" t="s">
        <v>27</v>
      </c>
      <c r="C81" s="66"/>
      <c r="D81" s="66"/>
      <c r="E81" s="66"/>
      <c r="F81" s="66"/>
      <c r="G81" s="66"/>
      <c r="H81" s="60"/>
      <c r="I81" s="72"/>
      <c r="J81" s="69">
        <f t="shared" si="12"/>
        <v>0</v>
      </c>
    </row>
    <row r="82" spans="1:12" ht="24.95" hidden="1" customHeight="1" x14ac:dyDescent="0.2">
      <c r="A82" s="10" t="s">
        <v>55</v>
      </c>
      <c r="B82" s="4" t="s">
        <v>56</v>
      </c>
      <c r="C82" s="66"/>
      <c r="D82" s="66"/>
      <c r="E82" s="66"/>
      <c r="F82" s="66"/>
      <c r="G82" s="66"/>
      <c r="H82" s="60"/>
      <c r="I82" s="72"/>
      <c r="J82" s="69">
        <f t="shared" si="12"/>
        <v>0</v>
      </c>
    </row>
    <row r="83" spans="1:12" ht="24.95" hidden="1" customHeight="1" x14ac:dyDescent="0.2">
      <c r="A83" s="10" t="s">
        <v>52</v>
      </c>
      <c r="B83" s="10" t="s">
        <v>53</v>
      </c>
      <c r="C83" s="66"/>
      <c r="D83" s="66"/>
      <c r="E83" s="66"/>
      <c r="F83" s="66"/>
      <c r="G83" s="66"/>
      <c r="H83" s="60"/>
      <c r="I83" s="72"/>
      <c r="J83" s="69">
        <f t="shared" si="12"/>
        <v>0</v>
      </c>
    </row>
    <row r="84" spans="1:12" ht="24.95" hidden="1" customHeight="1" x14ac:dyDescent="0.2">
      <c r="A84" s="5" t="s">
        <v>8</v>
      </c>
      <c r="B84" s="4" t="s">
        <v>57</v>
      </c>
      <c r="C84" s="66"/>
      <c r="D84" s="66"/>
      <c r="E84" s="66"/>
      <c r="F84" s="66"/>
      <c r="G84" s="66"/>
      <c r="H84" s="60"/>
      <c r="I84" s="72"/>
      <c r="J84" s="69">
        <f t="shared" si="12"/>
        <v>0</v>
      </c>
    </row>
    <row r="85" spans="1:12" ht="24.95" hidden="1" customHeight="1" x14ac:dyDescent="0.2">
      <c r="A85" s="5" t="s">
        <v>9</v>
      </c>
      <c r="B85" s="4" t="s">
        <v>39</v>
      </c>
      <c r="C85" s="66"/>
      <c r="D85" s="66"/>
      <c r="E85" s="66"/>
      <c r="F85" s="66"/>
      <c r="G85" s="66"/>
      <c r="H85" s="60"/>
      <c r="I85" s="72"/>
      <c r="J85" s="69">
        <f t="shared" si="12"/>
        <v>0</v>
      </c>
    </row>
    <row r="86" spans="1:12" ht="24.95" hidden="1" customHeight="1" x14ac:dyDescent="0.2">
      <c r="A86" s="10" t="s">
        <v>16</v>
      </c>
      <c r="B86" s="4" t="s">
        <v>41</v>
      </c>
      <c r="C86" s="66"/>
      <c r="D86" s="66"/>
      <c r="E86" s="66"/>
      <c r="F86" s="66"/>
      <c r="G86" s="66"/>
      <c r="H86" s="60"/>
      <c r="I86" s="72"/>
      <c r="J86" s="69">
        <f t="shared" si="12"/>
        <v>0</v>
      </c>
      <c r="L86" s="28"/>
    </row>
    <row r="87" spans="1:12" ht="24.95" hidden="1" customHeight="1" x14ac:dyDescent="0.2">
      <c r="A87" s="5" t="s">
        <v>17</v>
      </c>
      <c r="B87" s="4" t="s">
        <v>58</v>
      </c>
      <c r="C87" s="66"/>
      <c r="D87" s="66"/>
      <c r="E87" s="66"/>
      <c r="F87" s="66"/>
      <c r="G87" s="66"/>
      <c r="H87" s="60"/>
      <c r="I87" s="72"/>
      <c r="J87" s="69">
        <f t="shared" si="12"/>
        <v>0</v>
      </c>
    </row>
    <row r="88" spans="1:12" ht="24.95" hidden="1" customHeight="1" x14ac:dyDescent="0.2">
      <c r="A88" s="5" t="s">
        <v>59</v>
      </c>
      <c r="B88" s="4" t="s">
        <v>60</v>
      </c>
      <c r="C88" s="66"/>
      <c r="D88" s="66"/>
      <c r="E88" s="66"/>
      <c r="F88" s="66"/>
      <c r="G88" s="66"/>
      <c r="H88" s="60"/>
      <c r="I88" s="72"/>
      <c r="J88" s="69">
        <f t="shared" si="12"/>
        <v>0</v>
      </c>
    </row>
    <row r="89" spans="1:12" ht="24.95" hidden="1" customHeight="1" x14ac:dyDescent="0.2">
      <c r="A89" s="10" t="s">
        <v>18</v>
      </c>
      <c r="B89" s="4" t="s">
        <v>36</v>
      </c>
      <c r="C89" s="66"/>
      <c r="D89" s="66"/>
      <c r="E89" s="66"/>
      <c r="F89" s="66"/>
      <c r="G89" s="66"/>
      <c r="H89" s="60"/>
      <c r="I89" s="72"/>
      <c r="J89" s="69">
        <f t="shared" si="12"/>
        <v>0</v>
      </c>
    </row>
    <row r="90" spans="1:12" ht="24.95" hidden="1" customHeight="1" x14ac:dyDescent="0.2">
      <c r="A90" s="5" t="s">
        <v>11</v>
      </c>
      <c r="B90" s="4" t="s">
        <v>23</v>
      </c>
      <c r="C90" s="66"/>
      <c r="D90" s="66"/>
      <c r="E90" s="66"/>
      <c r="F90" s="66"/>
      <c r="G90" s="66"/>
      <c r="H90" s="60"/>
      <c r="I90" s="72"/>
      <c r="J90" s="69">
        <f t="shared" si="12"/>
        <v>0</v>
      </c>
    </row>
    <row r="91" spans="1:12" ht="24.95" hidden="1" customHeight="1" x14ac:dyDescent="0.2">
      <c r="A91" s="5" t="s">
        <v>61</v>
      </c>
      <c r="B91" s="5" t="s">
        <v>32</v>
      </c>
      <c r="C91" s="66"/>
      <c r="D91" s="66"/>
      <c r="E91" s="66"/>
      <c r="F91" s="66"/>
      <c r="G91" s="66"/>
      <c r="H91" s="60"/>
      <c r="I91" s="72"/>
      <c r="J91" s="69">
        <f t="shared" si="12"/>
        <v>0</v>
      </c>
    </row>
    <row r="92" spans="1:12" ht="24.95" hidden="1" customHeight="1" x14ac:dyDescent="0.2">
      <c r="A92" s="127"/>
      <c r="B92" s="128"/>
      <c r="C92" s="20">
        <f t="shared" ref="C92:J92" si="13">SUM(C80:C91)</f>
        <v>0</v>
      </c>
      <c r="D92" s="20">
        <f t="shared" si="13"/>
        <v>0</v>
      </c>
      <c r="E92" s="20">
        <f t="shared" si="13"/>
        <v>0</v>
      </c>
      <c r="F92" s="20">
        <f t="shared" si="13"/>
        <v>0</v>
      </c>
      <c r="G92" s="20">
        <f t="shared" si="13"/>
        <v>0</v>
      </c>
      <c r="H92" s="21">
        <f t="shared" si="13"/>
        <v>0</v>
      </c>
      <c r="I92" s="21">
        <f t="shared" si="13"/>
        <v>0</v>
      </c>
      <c r="J92" s="20">
        <f t="shared" si="13"/>
        <v>0</v>
      </c>
    </row>
    <row r="93" spans="1:12" ht="24.95" customHeight="1" x14ac:dyDescent="0.2">
      <c r="A93" s="106" t="s">
        <v>74</v>
      </c>
      <c r="B93" s="107"/>
      <c r="C93" s="107"/>
      <c r="D93" s="107"/>
      <c r="E93" s="107"/>
      <c r="F93" s="107"/>
      <c r="G93" s="107"/>
      <c r="H93" s="107"/>
      <c r="I93" s="107"/>
      <c r="J93" s="108"/>
    </row>
    <row r="94" spans="1:12" ht="24.95" customHeight="1" x14ac:dyDescent="0.2">
      <c r="A94" s="1" t="s">
        <v>51</v>
      </c>
      <c r="B94" s="1" t="s">
        <v>34</v>
      </c>
      <c r="C94" s="66">
        <v>263138.86</v>
      </c>
      <c r="D94" s="67"/>
      <c r="E94" s="66"/>
      <c r="F94" s="67"/>
      <c r="G94" s="67"/>
      <c r="H94" s="60">
        <f>13317.51+3383.1</f>
        <v>16700.61</v>
      </c>
      <c r="I94" s="60"/>
      <c r="J94" s="66">
        <f t="shared" ref="J94:J105" si="14">C94+H94-I94</f>
        <v>279839.46999999997</v>
      </c>
    </row>
    <row r="95" spans="1:12" ht="24.95" hidden="1" customHeight="1" x14ac:dyDescent="0.2">
      <c r="A95" s="1" t="s">
        <v>54</v>
      </c>
      <c r="B95" s="2" t="s">
        <v>27</v>
      </c>
      <c r="C95" s="66"/>
      <c r="D95" s="66"/>
      <c r="E95" s="66"/>
      <c r="F95" s="66"/>
      <c r="G95" s="66"/>
      <c r="H95" s="60"/>
      <c r="I95" s="60"/>
      <c r="J95" s="66">
        <f t="shared" si="14"/>
        <v>0</v>
      </c>
    </row>
    <row r="96" spans="1:12" ht="24.95" hidden="1" customHeight="1" x14ac:dyDescent="0.2">
      <c r="A96" s="1" t="s">
        <v>55</v>
      </c>
      <c r="B96" s="2" t="s">
        <v>56</v>
      </c>
      <c r="C96" s="66"/>
      <c r="D96" s="66"/>
      <c r="E96" s="66"/>
      <c r="F96" s="66"/>
      <c r="G96" s="66"/>
      <c r="H96" s="60"/>
      <c r="I96" s="60"/>
      <c r="J96" s="66">
        <f t="shared" si="14"/>
        <v>0</v>
      </c>
    </row>
    <row r="97" spans="1:13" ht="24.95" customHeight="1" x14ac:dyDescent="0.2">
      <c r="A97" s="1" t="s">
        <v>52</v>
      </c>
      <c r="B97" s="1" t="s">
        <v>53</v>
      </c>
      <c r="C97" s="66"/>
      <c r="D97" s="66"/>
      <c r="E97" s="66"/>
      <c r="F97" s="66"/>
      <c r="G97" s="66"/>
      <c r="H97" s="60"/>
      <c r="I97" s="60"/>
      <c r="J97" s="66">
        <f t="shared" si="14"/>
        <v>0</v>
      </c>
    </row>
    <row r="98" spans="1:13" ht="24.95" customHeight="1" x14ac:dyDescent="0.2">
      <c r="A98" s="3" t="s">
        <v>8</v>
      </c>
      <c r="B98" s="2" t="s">
        <v>57</v>
      </c>
      <c r="C98" s="66">
        <v>35648.28</v>
      </c>
      <c r="D98" s="66"/>
      <c r="E98" s="66"/>
      <c r="F98" s="66"/>
      <c r="G98" s="66"/>
      <c r="H98" s="60"/>
      <c r="I98" s="60">
        <v>12203.93</v>
      </c>
      <c r="J98" s="66">
        <f t="shared" si="14"/>
        <v>23444.35</v>
      </c>
    </row>
    <row r="99" spans="1:13" ht="24.95" hidden="1" customHeight="1" x14ac:dyDescent="0.2">
      <c r="A99" s="3" t="s">
        <v>9</v>
      </c>
      <c r="B99" s="2" t="s">
        <v>39</v>
      </c>
      <c r="C99" s="66"/>
      <c r="D99" s="66"/>
      <c r="E99" s="66"/>
      <c r="F99" s="66"/>
      <c r="G99" s="66"/>
      <c r="H99" s="60"/>
      <c r="I99" s="60"/>
      <c r="J99" s="66">
        <f t="shared" si="14"/>
        <v>0</v>
      </c>
    </row>
    <row r="100" spans="1:13" ht="24.95" customHeight="1" x14ac:dyDescent="0.2">
      <c r="A100" s="1" t="s">
        <v>16</v>
      </c>
      <c r="B100" s="2" t="s">
        <v>41</v>
      </c>
      <c r="C100" s="66"/>
      <c r="D100" s="66"/>
      <c r="E100" s="66"/>
      <c r="F100" s="66"/>
      <c r="G100" s="66"/>
      <c r="H100" s="60"/>
      <c r="I100" s="60"/>
      <c r="J100" s="66">
        <f t="shared" si="14"/>
        <v>0</v>
      </c>
    </row>
    <row r="101" spans="1:13" ht="24.95" customHeight="1" x14ac:dyDescent="0.2">
      <c r="A101" s="3" t="s">
        <v>17</v>
      </c>
      <c r="B101" s="2" t="s">
        <v>58</v>
      </c>
      <c r="C101" s="66">
        <v>4566</v>
      </c>
      <c r="D101" s="66"/>
      <c r="E101" s="66"/>
      <c r="F101" s="66"/>
      <c r="G101" s="66"/>
      <c r="H101" s="60"/>
      <c r="I101" s="60">
        <v>4566</v>
      </c>
      <c r="J101" s="66">
        <f t="shared" si="14"/>
        <v>0</v>
      </c>
    </row>
    <row r="102" spans="1:13" ht="24.95" hidden="1" customHeight="1" x14ac:dyDescent="0.2">
      <c r="A102" s="3" t="s">
        <v>59</v>
      </c>
      <c r="B102" s="2" t="s">
        <v>60</v>
      </c>
      <c r="C102" s="66"/>
      <c r="D102" s="66"/>
      <c r="E102" s="66"/>
      <c r="F102" s="66"/>
      <c r="G102" s="66"/>
      <c r="H102" s="60"/>
      <c r="I102" s="60"/>
      <c r="J102" s="66">
        <f t="shared" si="14"/>
        <v>0</v>
      </c>
    </row>
    <row r="103" spans="1:13" ht="24.95" customHeight="1" x14ac:dyDescent="0.2">
      <c r="A103" s="1" t="s">
        <v>18</v>
      </c>
      <c r="B103" s="2" t="s">
        <v>36</v>
      </c>
      <c r="C103" s="66">
        <v>12595.29</v>
      </c>
      <c r="D103" s="66"/>
      <c r="E103" s="66"/>
      <c r="F103" s="66"/>
      <c r="G103" s="66"/>
      <c r="H103" s="60">
        <v>10758.29</v>
      </c>
      <c r="I103" s="60"/>
      <c r="J103" s="66">
        <f t="shared" si="14"/>
        <v>23353.58</v>
      </c>
    </row>
    <row r="104" spans="1:13" ht="24.95" customHeight="1" x14ac:dyDescent="0.2">
      <c r="A104" s="3" t="s">
        <v>11</v>
      </c>
      <c r="B104" s="2" t="s">
        <v>23</v>
      </c>
      <c r="C104" s="66">
        <v>17822.310000000001</v>
      </c>
      <c r="D104" s="66"/>
      <c r="E104" s="66"/>
      <c r="F104" s="66"/>
      <c r="G104" s="66"/>
      <c r="H104" s="60"/>
      <c r="I104" s="60">
        <v>7305.87</v>
      </c>
      <c r="J104" s="66">
        <f t="shared" si="14"/>
        <v>10516.440000000002</v>
      </c>
    </row>
    <row r="105" spans="1:13" ht="24.95" hidden="1" customHeight="1" x14ac:dyDescent="0.2">
      <c r="A105" s="3" t="s">
        <v>61</v>
      </c>
      <c r="B105" s="3" t="s">
        <v>32</v>
      </c>
      <c r="C105" s="66"/>
      <c r="D105" s="66"/>
      <c r="E105" s="66"/>
      <c r="F105" s="66"/>
      <c r="G105" s="66"/>
      <c r="H105" s="60"/>
      <c r="I105" s="75"/>
      <c r="J105" s="66">
        <f t="shared" si="14"/>
        <v>0</v>
      </c>
    </row>
    <row r="106" spans="1:13" ht="24.95" customHeight="1" x14ac:dyDescent="0.2">
      <c r="A106" s="104"/>
      <c r="B106" s="105"/>
      <c r="C106" s="43">
        <f>C94+C97+C98+C100+C101+C103+C104</f>
        <v>333770.74</v>
      </c>
      <c r="D106" s="43">
        <f t="shared" ref="D106:K106" si="15">D94+D97+D98+D100+D101+D103+D104</f>
        <v>0</v>
      </c>
      <c r="E106" s="43">
        <f t="shared" si="15"/>
        <v>0</v>
      </c>
      <c r="F106" s="43">
        <f t="shared" si="15"/>
        <v>0</v>
      </c>
      <c r="G106" s="43">
        <f t="shared" si="15"/>
        <v>0</v>
      </c>
      <c r="H106" s="43">
        <f t="shared" si="15"/>
        <v>27458.9</v>
      </c>
      <c r="I106" s="43">
        <f t="shared" si="15"/>
        <v>24075.8</v>
      </c>
      <c r="J106" s="43">
        <f t="shared" si="15"/>
        <v>337153.83999999997</v>
      </c>
      <c r="K106" s="43">
        <f t="shared" si="15"/>
        <v>0</v>
      </c>
      <c r="M106" s="13">
        <f>H106-I106</f>
        <v>3383.1000000000022</v>
      </c>
    </row>
    <row r="107" spans="1:13" ht="24.95" customHeight="1" x14ac:dyDescent="0.2">
      <c r="A107" s="106" t="s">
        <v>78</v>
      </c>
      <c r="B107" s="107"/>
      <c r="C107" s="107"/>
      <c r="D107" s="107"/>
      <c r="E107" s="107"/>
      <c r="F107" s="107"/>
      <c r="G107" s="107"/>
      <c r="H107" s="107"/>
      <c r="I107" s="107"/>
      <c r="J107" s="108"/>
    </row>
    <row r="108" spans="1:13" ht="24.95" customHeight="1" x14ac:dyDescent="0.2">
      <c r="A108" s="1" t="s">
        <v>51</v>
      </c>
      <c r="B108" s="1" t="s">
        <v>34</v>
      </c>
      <c r="C108" s="66">
        <v>269045</v>
      </c>
      <c r="D108" s="67"/>
      <c r="E108" s="66"/>
      <c r="F108" s="67"/>
      <c r="G108" s="67"/>
      <c r="H108" s="60">
        <v>7286.64</v>
      </c>
      <c r="I108" s="60"/>
      <c r="J108" s="66">
        <f t="shared" ref="J108:J119" si="16">C108+H108-I108</f>
        <v>276331.64</v>
      </c>
    </row>
    <row r="109" spans="1:13" ht="24.95" hidden="1" customHeight="1" x14ac:dyDescent="0.2">
      <c r="A109" s="1" t="s">
        <v>54</v>
      </c>
      <c r="B109" s="2" t="s">
        <v>27</v>
      </c>
      <c r="C109" s="66"/>
      <c r="D109" s="66"/>
      <c r="E109" s="66"/>
      <c r="F109" s="66"/>
      <c r="G109" s="66"/>
      <c r="H109" s="60"/>
      <c r="I109" s="60"/>
      <c r="J109" s="66">
        <f t="shared" si="16"/>
        <v>0</v>
      </c>
    </row>
    <row r="110" spans="1:13" ht="24.95" hidden="1" customHeight="1" x14ac:dyDescent="0.2">
      <c r="A110" s="1" t="s">
        <v>55</v>
      </c>
      <c r="B110" s="2" t="s">
        <v>56</v>
      </c>
      <c r="C110" s="66"/>
      <c r="D110" s="66"/>
      <c r="E110" s="66"/>
      <c r="F110" s="66"/>
      <c r="G110" s="66"/>
      <c r="H110" s="60"/>
      <c r="I110" s="60"/>
      <c r="J110" s="66">
        <f t="shared" si="16"/>
        <v>0</v>
      </c>
    </row>
    <row r="111" spans="1:13" ht="24.95" customHeight="1" x14ac:dyDescent="0.2">
      <c r="A111" s="1" t="s">
        <v>52</v>
      </c>
      <c r="B111" s="1" t="s">
        <v>53</v>
      </c>
      <c r="C111" s="66">
        <v>4900</v>
      </c>
      <c r="D111" s="66"/>
      <c r="E111" s="66"/>
      <c r="F111" s="66"/>
      <c r="G111" s="66"/>
      <c r="H111" s="60"/>
      <c r="I111" s="91">
        <v>3383.1</v>
      </c>
      <c r="J111" s="66">
        <f t="shared" si="16"/>
        <v>1516.9</v>
      </c>
    </row>
    <row r="112" spans="1:13" ht="24.95" customHeight="1" x14ac:dyDescent="0.2">
      <c r="A112" s="3" t="s">
        <v>8</v>
      </c>
      <c r="B112" s="2" t="s">
        <v>57</v>
      </c>
      <c r="C112" s="66">
        <v>44947.519999999997</v>
      </c>
      <c r="D112" s="66"/>
      <c r="E112" s="66"/>
      <c r="F112" s="66"/>
      <c r="G112" s="66"/>
      <c r="H112" s="60"/>
      <c r="I112" s="60">
        <v>11852.64</v>
      </c>
      <c r="J112" s="66">
        <f t="shared" si="16"/>
        <v>33094.879999999997</v>
      </c>
    </row>
    <row r="113" spans="1:13" ht="24.95" hidden="1" customHeight="1" x14ac:dyDescent="0.2">
      <c r="A113" s="3" t="s">
        <v>9</v>
      </c>
      <c r="B113" s="2" t="s">
        <v>39</v>
      </c>
      <c r="C113" s="66"/>
      <c r="D113" s="66"/>
      <c r="E113" s="66"/>
      <c r="F113" s="66"/>
      <c r="G113" s="66"/>
      <c r="H113" s="60"/>
      <c r="I113" s="60"/>
      <c r="J113" s="66">
        <f t="shared" si="16"/>
        <v>0</v>
      </c>
    </row>
    <row r="114" spans="1:13" ht="24.95" customHeight="1" x14ac:dyDescent="0.2">
      <c r="A114" s="1" t="s">
        <v>16</v>
      </c>
      <c r="B114" s="2" t="s">
        <v>41</v>
      </c>
      <c r="C114" s="66">
        <v>300</v>
      </c>
      <c r="D114" s="66"/>
      <c r="E114" s="66"/>
      <c r="F114" s="66"/>
      <c r="G114" s="66"/>
      <c r="H114" s="60"/>
      <c r="I114" s="60"/>
      <c r="J114" s="66">
        <f t="shared" si="16"/>
        <v>300</v>
      </c>
    </row>
    <row r="115" spans="1:13" ht="24.95" customHeight="1" x14ac:dyDescent="0.2">
      <c r="A115" s="3" t="s">
        <v>17</v>
      </c>
      <c r="B115" s="2" t="s">
        <v>58</v>
      </c>
      <c r="C115" s="66">
        <v>2250</v>
      </c>
      <c r="D115" s="66"/>
      <c r="E115" s="66"/>
      <c r="F115" s="66"/>
      <c r="G115" s="66"/>
      <c r="H115" s="60">
        <v>4566</v>
      </c>
      <c r="I115" s="60"/>
      <c r="J115" s="66">
        <f t="shared" si="16"/>
        <v>6816</v>
      </c>
    </row>
    <row r="116" spans="1:13" ht="24.95" hidden="1" customHeight="1" x14ac:dyDescent="0.2">
      <c r="A116" s="3" t="s">
        <v>59</v>
      </c>
      <c r="B116" s="2" t="s">
        <v>60</v>
      </c>
      <c r="C116" s="66"/>
      <c r="D116" s="66"/>
      <c r="E116" s="66"/>
      <c r="F116" s="66"/>
      <c r="G116" s="66"/>
      <c r="H116" s="60"/>
      <c r="I116" s="60"/>
      <c r="J116" s="66">
        <f t="shared" si="16"/>
        <v>0</v>
      </c>
    </row>
    <row r="117" spans="1:13" ht="24.95" customHeight="1" x14ac:dyDescent="0.2">
      <c r="A117" s="1" t="s">
        <v>18</v>
      </c>
      <c r="B117" s="2" t="s">
        <v>36</v>
      </c>
      <c r="C117" s="66">
        <v>14994.57</v>
      </c>
      <c r="D117" s="66"/>
      <c r="E117" s="66"/>
      <c r="F117" s="66"/>
      <c r="G117" s="66"/>
      <c r="H117" s="60"/>
      <c r="I117" s="60"/>
      <c r="J117" s="66">
        <f t="shared" si="16"/>
        <v>14994.57</v>
      </c>
    </row>
    <row r="118" spans="1:13" ht="24.95" customHeight="1" x14ac:dyDescent="0.2">
      <c r="A118" s="3" t="s">
        <v>11</v>
      </c>
      <c r="B118" s="2" t="s">
        <v>23</v>
      </c>
      <c r="C118" s="66">
        <v>22717.52</v>
      </c>
      <c r="D118" s="66"/>
      <c r="E118" s="66"/>
      <c r="F118" s="66"/>
      <c r="G118" s="66"/>
      <c r="H118" s="60"/>
      <c r="I118" s="60"/>
      <c r="J118" s="66">
        <f t="shared" si="16"/>
        <v>22717.52</v>
      </c>
    </row>
    <row r="119" spans="1:13" ht="24.95" hidden="1" customHeight="1" x14ac:dyDescent="0.2">
      <c r="A119" s="3" t="s">
        <v>61</v>
      </c>
      <c r="B119" s="3" t="s">
        <v>32</v>
      </c>
      <c r="C119" s="66"/>
      <c r="D119" s="66"/>
      <c r="E119" s="66"/>
      <c r="F119" s="66"/>
      <c r="G119" s="66"/>
      <c r="H119" s="60"/>
      <c r="I119" s="60"/>
      <c r="J119" s="66">
        <f t="shared" si="16"/>
        <v>0</v>
      </c>
    </row>
    <row r="120" spans="1:13" ht="24.95" customHeight="1" x14ac:dyDescent="0.2">
      <c r="A120" s="104"/>
      <c r="B120" s="105"/>
      <c r="C120" s="43">
        <f>C108+C111+C112+C114+C115+C117+C118</f>
        <v>359154.61000000004</v>
      </c>
      <c r="D120" s="43">
        <f t="shared" ref="D120:J120" si="17">D108+D111+D112+D114+D115+D117+D118</f>
        <v>0</v>
      </c>
      <c r="E120" s="43">
        <f t="shared" si="17"/>
        <v>0</v>
      </c>
      <c r="F120" s="43">
        <f t="shared" si="17"/>
        <v>0</v>
      </c>
      <c r="G120" s="43">
        <f t="shared" si="17"/>
        <v>0</v>
      </c>
      <c r="H120" s="43">
        <f t="shared" si="17"/>
        <v>11852.64</v>
      </c>
      <c r="I120" s="43">
        <f t="shared" si="17"/>
        <v>15235.74</v>
      </c>
      <c r="J120" s="43">
        <f t="shared" si="17"/>
        <v>355771.51000000007</v>
      </c>
      <c r="M120" s="13">
        <f>H120-I120</f>
        <v>-3383.1000000000004</v>
      </c>
    </row>
    <row r="121" spans="1:13" ht="24.95" customHeight="1" x14ac:dyDescent="0.2">
      <c r="A121" s="106" t="s">
        <v>79</v>
      </c>
      <c r="B121" s="107"/>
      <c r="C121" s="107"/>
      <c r="D121" s="107"/>
      <c r="E121" s="107"/>
      <c r="F121" s="107"/>
      <c r="G121" s="107"/>
      <c r="H121" s="107"/>
      <c r="I121" s="107"/>
      <c r="J121" s="108"/>
    </row>
    <row r="122" spans="1:13" ht="24.95" customHeight="1" x14ac:dyDescent="0.2">
      <c r="A122" s="1" t="s">
        <v>51</v>
      </c>
      <c r="B122" s="1" t="s">
        <v>34</v>
      </c>
      <c r="C122" s="66">
        <v>46452.38</v>
      </c>
      <c r="D122" s="67"/>
      <c r="E122" s="66"/>
      <c r="F122" s="67"/>
      <c r="G122" s="67"/>
      <c r="H122" s="60"/>
      <c r="I122" s="60">
        <v>108.86</v>
      </c>
      <c r="J122" s="66">
        <f t="shared" ref="J122:J128" si="18">C122+H122-I122</f>
        <v>46343.519999999997</v>
      </c>
    </row>
    <row r="123" spans="1:13" ht="24.95" customHeight="1" x14ac:dyDescent="0.2">
      <c r="A123" s="1" t="s">
        <v>52</v>
      </c>
      <c r="B123" s="1" t="s">
        <v>53</v>
      </c>
      <c r="C123" s="66"/>
      <c r="D123" s="67"/>
      <c r="E123" s="66"/>
      <c r="F123" s="67"/>
      <c r="G123" s="67"/>
      <c r="H123" s="60"/>
      <c r="I123" s="60"/>
      <c r="J123" s="66">
        <f t="shared" si="18"/>
        <v>0</v>
      </c>
    </row>
    <row r="124" spans="1:13" ht="24.95" customHeight="1" x14ac:dyDescent="0.2">
      <c r="A124" s="3" t="s">
        <v>8</v>
      </c>
      <c r="B124" s="2" t="s">
        <v>57</v>
      </c>
      <c r="C124" s="66">
        <v>6050.67</v>
      </c>
      <c r="D124" s="67"/>
      <c r="E124" s="66"/>
      <c r="F124" s="67"/>
      <c r="G124" s="67"/>
      <c r="H124" s="60"/>
      <c r="I124" s="60">
        <v>163.30000000000001</v>
      </c>
      <c r="J124" s="66">
        <f t="shared" si="18"/>
        <v>5887.37</v>
      </c>
    </row>
    <row r="125" spans="1:13" ht="24.95" customHeight="1" x14ac:dyDescent="0.2">
      <c r="A125" s="1" t="s">
        <v>16</v>
      </c>
      <c r="B125" s="2" t="s">
        <v>41</v>
      </c>
      <c r="C125" s="66"/>
      <c r="D125" s="67"/>
      <c r="E125" s="66"/>
      <c r="F125" s="67"/>
      <c r="G125" s="67"/>
      <c r="H125" s="60"/>
      <c r="I125" s="60"/>
      <c r="J125" s="66">
        <f t="shared" si="18"/>
        <v>0</v>
      </c>
    </row>
    <row r="126" spans="1:13" ht="24.95" customHeight="1" x14ac:dyDescent="0.2">
      <c r="A126" s="3" t="s">
        <v>17</v>
      </c>
      <c r="B126" s="2" t="s">
        <v>58</v>
      </c>
      <c r="C126" s="66"/>
      <c r="D126" s="67"/>
      <c r="E126" s="66"/>
      <c r="F126" s="66"/>
      <c r="G126" s="67"/>
      <c r="H126" s="60"/>
      <c r="I126" s="60"/>
      <c r="J126" s="66">
        <f t="shared" si="18"/>
        <v>0</v>
      </c>
    </row>
    <row r="127" spans="1:13" ht="24.95" customHeight="1" x14ac:dyDescent="0.2">
      <c r="A127" s="1" t="s">
        <v>18</v>
      </c>
      <c r="B127" s="2" t="s">
        <v>36</v>
      </c>
      <c r="C127" s="66">
        <v>2032</v>
      </c>
      <c r="D127" s="67"/>
      <c r="E127" s="66"/>
      <c r="F127" s="66"/>
      <c r="G127" s="67"/>
      <c r="H127" s="60">
        <v>108.86</v>
      </c>
      <c r="I127" s="60"/>
      <c r="J127" s="66">
        <f t="shared" si="18"/>
        <v>2140.86</v>
      </c>
    </row>
    <row r="128" spans="1:13" ht="24.95" customHeight="1" x14ac:dyDescent="0.2">
      <c r="A128" s="3" t="s">
        <v>11</v>
      </c>
      <c r="B128" s="2" t="s">
        <v>23</v>
      </c>
      <c r="C128" s="66">
        <v>3048</v>
      </c>
      <c r="D128" s="67"/>
      <c r="E128" s="66"/>
      <c r="F128" s="66"/>
      <c r="G128" s="67"/>
      <c r="H128" s="60">
        <v>163.30000000000001</v>
      </c>
      <c r="I128" s="60"/>
      <c r="J128" s="66">
        <f t="shared" si="18"/>
        <v>3211.3</v>
      </c>
    </row>
    <row r="129" spans="1:13" ht="24.95" customHeight="1" x14ac:dyDescent="0.2">
      <c r="A129" s="76"/>
      <c r="B129" s="76"/>
      <c r="C129" s="43">
        <f>SUM(C122:C128)</f>
        <v>57583.049999999996</v>
      </c>
      <c r="D129" s="43">
        <f t="shared" ref="D129:J129" si="19">SUM(D122:D128)</f>
        <v>0</v>
      </c>
      <c r="E129" s="43">
        <f t="shared" si="19"/>
        <v>0</v>
      </c>
      <c r="F129" s="43">
        <f t="shared" si="19"/>
        <v>0</v>
      </c>
      <c r="G129" s="43">
        <f t="shared" si="19"/>
        <v>0</v>
      </c>
      <c r="H129" s="43">
        <f t="shared" si="19"/>
        <v>272.16000000000003</v>
      </c>
      <c r="I129" s="43">
        <f t="shared" si="19"/>
        <v>272.16000000000003</v>
      </c>
      <c r="J129" s="43">
        <f t="shared" si="19"/>
        <v>57583.05</v>
      </c>
      <c r="M129" s="13">
        <f>H129-I129</f>
        <v>0</v>
      </c>
    </row>
    <row r="130" spans="1:13" ht="24.95" hidden="1" customHeight="1" x14ac:dyDescent="0.2">
      <c r="A130" s="106" t="s">
        <v>49</v>
      </c>
      <c r="B130" s="107"/>
      <c r="C130" s="107"/>
      <c r="D130" s="107"/>
      <c r="E130" s="107"/>
      <c r="F130" s="107"/>
      <c r="G130" s="107"/>
      <c r="H130" s="107"/>
      <c r="I130" s="107"/>
      <c r="J130" s="108"/>
    </row>
    <row r="131" spans="1:13" ht="24.95" hidden="1" customHeight="1" x14ac:dyDescent="0.2">
      <c r="A131" s="27" t="s">
        <v>33</v>
      </c>
      <c r="B131" s="76" t="s">
        <v>34</v>
      </c>
      <c r="C131" s="66"/>
      <c r="D131" s="67"/>
      <c r="E131" s="66"/>
      <c r="F131" s="67"/>
      <c r="G131" s="67"/>
      <c r="H131" s="60"/>
      <c r="I131" s="60"/>
      <c r="J131" s="66">
        <f>C131+H131-I131</f>
        <v>0</v>
      </c>
    </row>
    <row r="132" spans="1:13" ht="24.95" hidden="1" customHeight="1" x14ac:dyDescent="0.2">
      <c r="A132" s="27" t="s">
        <v>8</v>
      </c>
      <c r="B132" s="76" t="s">
        <v>35</v>
      </c>
      <c r="C132" s="66"/>
      <c r="D132" s="67"/>
      <c r="E132" s="66"/>
      <c r="F132" s="67"/>
      <c r="G132" s="67"/>
      <c r="H132" s="60"/>
      <c r="I132" s="60"/>
      <c r="J132" s="66">
        <f>C132+H132-I132</f>
        <v>0</v>
      </c>
    </row>
    <row r="133" spans="1:13" ht="24.95" hidden="1" customHeight="1" x14ac:dyDescent="0.2">
      <c r="A133" s="27" t="s">
        <v>10</v>
      </c>
      <c r="B133" s="46" t="s">
        <v>36</v>
      </c>
      <c r="C133" s="66"/>
      <c r="D133" s="67"/>
      <c r="E133" s="66"/>
      <c r="F133" s="66"/>
      <c r="G133" s="67"/>
      <c r="H133" s="60"/>
      <c r="I133" s="60"/>
      <c r="J133" s="66">
        <f>C133+H133-I133</f>
        <v>0</v>
      </c>
    </row>
    <row r="134" spans="1:13" ht="24.95" hidden="1" customHeight="1" x14ac:dyDescent="0.2">
      <c r="A134" s="27" t="s">
        <v>11</v>
      </c>
      <c r="B134" s="46" t="s">
        <v>23</v>
      </c>
      <c r="C134" s="66"/>
      <c r="D134" s="67"/>
      <c r="E134" s="66"/>
      <c r="F134" s="66"/>
      <c r="G134" s="67"/>
      <c r="H134" s="60"/>
      <c r="I134" s="60"/>
      <c r="J134" s="66">
        <f>C134+H134-I134</f>
        <v>0</v>
      </c>
    </row>
    <row r="135" spans="1:13" ht="24.95" hidden="1" customHeight="1" x14ac:dyDescent="0.2">
      <c r="A135" s="76"/>
      <c r="B135" s="76"/>
      <c r="C135" s="43">
        <f t="shared" ref="C135:J135" si="20">SUM(C131:C134)</f>
        <v>0</v>
      </c>
      <c r="D135" s="43">
        <f t="shared" si="20"/>
        <v>0</v>
      </c>
      <c r="E135" s="43">
        <f t="shared" si="20"/>
        <v>0</v>
      </c>
      <c r="F135" s="43">
        <f t="shared" si="20"/>
        <v>0</v>
      </c>
      <c r="G135" s="43">
        <f t="shared" si="20"/>
        <v>0</v>
      </c>
      <c r="H135" s="44">
        <f t="shared" si="20"/>
        <v>0</v>
      </c>
      <c r="I135" s="44">
        <f t="shared" si="20"/>
        <v>0</v>
      </c>
      <c r="J135" s="43">
        <f t="shared" si="20"/>
        <v>0</v>
      </c>
    </row>
    <row r="136" spans="1:13" ht="24.95" customHeight="1" x14ac:dyDescent="0.2">
      <c r="A136" s="106" t="s">
        <v>80</v>
      </c>
      <c r="B136" s="107"/>
      <c r="C136" s="107"/>
      <c r="D136" s="107"/>
      <c r="E136" s="107"/>
      <c r="F136" s="107"/>
      <c r="G136" s="107"/>
      <c r="H136" s="107"/>
      <c r="I136" s="107"/>
      <c r="J136" s="108"/>
    </row>
    <row r="137" spans="1:13" ht="24.95" customHeight="1" x14ac:dyDescent="0.2">
      <c r="A137" s="27" t="s">
        <v>51</v>
      </c>
      <c r="B137" s="76" t="s">
        <v>34</v>
      </c>
      <c r="C137" s="66">
        <v>40997.11</v>
      </c>
      <c r="D137" s="67"/>
      <c r="E137" s="66"/>
      <c r="F137" s="67"/>
      <c r="G137" s="67"/>
      <c r="H137" s="60"/>
      <c r="I137" s="60">
        <v>142.69</v>
      </c>
      <c r="J137" s="66">
        <f>C137+H137-I137</f>
        <v>40854.42</v>
      </c>
    </row>
    <row r="138" spans="1:13" ht="24.95" hidden="1" customHeight="1" x14ac:dyDescent="0.2">
      <c r="A138" s="27" t="s">
        <v>54</v>
      </c>
      <c r="B138" s="46" t="s">
        <v>27</v>
      </c>
      <c r="C138" s="66"/>
      <c r="D138" s="67"/>
      <c r="E138" s="66"/>
      <c r="F138" s="67"/>
      <c r="G138" s="67"/>
      <c r="H138" s="60"/>
      <c r="I138" s="60"/>
      <c r="J138" s="66">
        <f>C138+H138-I138</f>
        <v>0</v>
      </c>
    </row>
    <row r="139" spans="1:13" ht="24.95" customHeight="1" x14ac:dyDescent="0.2">
      <c r="A139" s="27" t="s">
        <v>52</v>
      </c>
      <c r="B139" s="76" t="s">
        <v>53</v>
      </c>
      <c r="C139" s="66"/>
      <c r="D139" s="67"/>
      <c r="E139" s="66"/>
      <c r="F139" s="67"/>
      <c r="G139" s="67"/>
      <c r="H139" s="60"/>
      <c r="I139" s="60"/>
      <c r="J139" s="66">
        <f>C139+H139-I139</f>
        <v>0</v>
      </c>
    </row>
    <row r="140" spans="1:13" ht="24.95" customHeight="1" x14ac:dyDescent="0.2">
      <c r="A140" s="27" t="s">
        <v>8</v>
      </c>
      <c r="B140" s="46" t="s">
        <v>57</v>
      </c>
      <c r="C140" s="66">
        <v>5056.3</v>
      </c>
      <c r="D140" s="67"/>
      <c r="E140" s="66"/>
      <c r="F140" s="67"/>
      <c r="G140" s="67"/>
      <c r="H140" s="60">
        <v>312.7</v>
      </c>
      <c r="I140" s="60"/>
      <c r="J140" s="66">
        <f t="shared" ref="J140:J143" si="21">C140+H140-I140</f>
        <v>5369</v>
      </c>
    </row>
    <row r="141" spans="1:13" ht="24.95" customHeight="1" x14ac:dyDescent="0.2">
      <c r="A141" s="1" t="s">
        <v>16</v>
      </c>
      <c r="B141" s="2" t="s">
        <v>41</v>
      </c>
      <c r="C141" s="66"/>
      <c r="D141" s="67"/>
      <c r="E141" s="66"/>
      <c r="F141" s="67"/>
      <c r="G141" s="67"/>
      <c r="H141" s="60"/>
      <c r="I141" s="60"/>
      <c r="J141" s="66">
        <f t="shared" si="21"/>
        <v>0</v>
      </c>
    </row>
    <row r="142" spans="1:13" ht="24.95" customHeight="1" x14ac:dyDescent="0.2">
      <c r="A142" s="3" t="s">
        <v>17</v>
      </c>
      <c r="B142" s="2" t="s">
        <v>58</v>
      </c>
      <c r="C142" s="66"/>
      <c r="D142" s="67"/>
      <c r="E142" s="66"/>
      <c r="F142" s="67"/>
      <c r="G142" s="67"/>
      <c r="H142" s="60"/>
      <c r="I142" s="60"/>
      <c r="J142" s="66">
        <f t="shared" si="21"/>
        <v>0</v>
      </c>
    </row>
    <row r="143" spans="1:13" ht="24.95" customHeight="1" x14ac:dyDescent="0.2">
      <c r="A143" s="27" t="s">
        <v>18</v>
      </c>
      <c r="B143" s="46" t="s">
        <v>36</v>
      </c>
      <c r="C143" s="66">
        <v>2020.2</v>
      </c>
      <c r="D143" s="67"/>
      <c r="E143" s="66"/>
      <c r="F143" s="67"/>
      <c r="G143" s="67"/>
      <c r="H143" s="60"/>
      <c r="I143" s="60">
        <v>67.81</v>
      </c>
      <c r="J143" s="66">
        <f t="shared" si="21"/>
        <v>1952.39</v>
      </c>
    </row>
    <row r="144" spans="1:13" ht="24.95" customHeight="1" x14ac:dyDescent="0.2">
      <c r="A144" s="27" t="s">
        <v>11</v>
      </c>
      <c r="B144" s="46" t="s">
        <v>23</v>
      </c>
      <c r="C144" s="66">
        <v>3030.8</v>
      </c>
      <c r="D144" s="67"/>
      <c r="E144" s="66"/>
      <c r="F144" s="66"/>
      <c r="G144" s="67"/>
      <c r="H144" s="60"/>
      <c r="I144" s="60">
        <v>102.2</v>
      </c>
      <c r="J144" s="66">
        <f>C144+H144-I144</f>
        <v>2928.6000000000004</v>
      </c>
    </row>
    <row r="145" spans="1:13" ht="24.95" customHeight="1" x14ac:dyDescent="0.2">
      <c r="A145" s="76"/>
      <c r="B145" s="76"/>
      <c r="C145" s="43">
        <f t="shared" ref="C145:J145" si="22">SUM(C137:C144)</f>
        <v>51104.41</v>
      </c>
      <c r="D145" s="43">
        <f t="shared" si="22"/>
        <v>0</v>
      </c>
      <c r="E145" s="43">
        <f t="shared" si="22"/>
        <v>0</v>
      </c>
      <c r="F145" s="43">
        <f t="shared" si="22"/>
        <v>0</v>
      </c>
      <c r="G145" s="43">
        <f t="shared" si="22"/>
        <v>0</v>
      </c>
      <c r="H145" s="43">
        <f t="shared" si="22"/>
        <v>312.7</v>
      </c>
      <c r="I145" s="43">
        <f t="shared" si="22"/>
        <v>312.7</v>
      </c>
      <c r="J145" s="43">
        <f t="shared" si="22"/>
        <v>51104.409999999996</v>
      </c>
      <c r="M145" s="13">
        <f>H145-I145</f>
        <v>0</v>
      </c>
    </row>
    <row r="146" spans="1:13" ht="24.95" hidden="1" customHeight="1" x14ac:dyDescent="0.2">
      <c r="A146" s="101" t="s">
        <v>63</v>
      </c>
      <c r="B146" s="102"/>
      <c r="C146" s="102"/>
      <c r="D146" s="102"/>
      <c r="E146" s="102"/>
      <c r="F146" s="102"/>
      <c r="G146" s="102"/>
      <c r="H146" s="102"/>
      <c r="I146" s="102"/>
      <c r="J146" s="103"/>
    </row>
    <row r="147" spans="1:13" ht="24.95" hidden="1" customHeight="1" x14ac:dyDescent="0.2">
      <c r="A147" s="27" t="s">
        <v>51</v>
      </c>
      <c r="B147" s="76" t="s">
        <v>34</v>
      </c>
      <c r="C147" s="69"/>
      <c r="D147" s="70"/>
      <c r="E147" s="69"/>
      <c r="F147" s="70"/>
      <c r="G147" s="70"/>
      <c r="H147" s="72"/>
      <c r="I147" s="72"/>
      <c r="J147" s="69">
        <f>C147+H147-I147</f>
        <v>0</v>
      </c>
    </row>
    <row r="148" spans="1:13" ht="24.95" hidden="1" customHeight="1" x14ac:dyDescent="0.2">
      <c r="A148" s="77" t="s">
        <v>52</v>
      </c>
      <c r="B148" s="77" t="s">
        <v>53</v>
      </c>
      <c r="C148" s="69"/>
      <c r="D148" s="70"/>
      <c r="E148" s="69"/>
      <c r="F148" s="70"/>
      <c r="G148" s="70"/>
      <c r="H148" s="72"/>
      <c r="I148" s="72"/>
      <c r="J148" s="69">
        <f>C148+H148-I148</f>
        <v>0</v>
      </c>
    </row>
    <row r="149" spans="1:13" ht="24.95" hidden="1" customHeight="1" x14ac:dyDescent="0.2">
      <c r="A149" s="27" t="s">
        <v>8</v>
      </c>
      <c r="B149" s="78" t="s">
        <v>57</v>
      </c>
      <c r="C149" s="69"/>
      <c r="D149" s="70"/>
      <c r="E149" s="69"/>
      <c r="F149" s="69"/>
      <c r="G149" s="70"/>
      <c r="H149" s="72"/>
      <c r="I149" s="72"/>
      <c r="J149" s="69">
        <f>C149+H149-I149</f>
        <v>0</v>
      </c>
    </row>
    <row r="150" spans="1:13" ht="24.95" hidden="1" customHeight="1" x14ac:dyDescent="0.2">
      <c r="A150" s="27" t="s">
        <v>18</v>
      </c>
      <c r="B150" s="46" t="s">
        <v>36</v>
      </c>
      <c r="C150" s="69"/>
      <c r="D150" s="70"/>
      <c r="E150" s="69"/>
      <c r="F150" s="69"/>
      <c r="G150" s="70"/>
      <c r="H150" s="72"/>
      <c r="I150" s="72"/>
      <c r="J150" s="69">
        <f>C150+H150-I150</f>
        <v>0</v>
      </c>
    </row>
    <row r="151" spans="1:13" ht="24.95" hidden="1" customHeight="1" x14ac:dyDescent="0.2">
      <c r="A151" s="27" t="s">
        <v>11</v>
      </c>
      <c r="B151" s="46" t="s">
        <v>23</v>
      </c>
      <c r="C151" s="69"/>
      <c r="D151" s="70"/>
      <c r="E151" s="69"/>
      <c r="F151" s="69"/>
      <c r="G151" s="70"/>
      <c r="H151" s="72"/>
      <c r="I151" s="72"/>
      <c r="J151" s="69">
        <f>C151+H151-I151</f>
        <v>0</v>
      </c>
    </row>
    <row r="152" spans="1:13" ht="24.95" hidden="1" customHeight="1" x14ac:dyDescent="0.2">
      <c r="A152" s="27"/>
      <c r="B152" s="46"/>
      <c r="C152" s="20">
        <f>SUM(C147:C151)</f>
        <v>0</v>
      </c>
      <c r="D152" s="20">
        <f t="shared" ref="D152:I152" si="23">SUM(D147:D150)</f>
        <v>0</v>
      </c>
      <c r="E152" s="20">
        <f t="shared" si="23"/>
        <v>0</v>
      </c>
      <c r="F152" s="20">
        <f t="shared" si="23"/>
        <v>0</v>
      </c>
      <c r="G152" s="20">
        <f t="shared" si="23"/>
        <v>0</v>
      </c>
      <c r="H152" s="21">
        <f>SUM(H147:H151)</f>
        <v>0</v>
      </c>
      <c r="I152" s="21">
        <f t="shared" si="23"/>
        <v>0</v>
      </c>
      <c r="J152" s="20">
        <f>SUM(J147:J151)</f>
        <v>0</v>
      </c>
    </row>
    <row r="153" spans="1:13" ht="24.95" hidden="1" customHeight="1" x14ac:dyDescent="0.2">
      <c r="A153" s="114" t="s">
        <v>21</v>
      </c>
      <c r="B153" s="115"/>
      <c r="C153" s="115"/>
      <c r="D153" s="115"/>
      <c r="E153" s="115"/>
      <c r="F153" s="115"/>
      <c r="G153" s="115"/>
      <c r="H153" s="115"/>
      <c r="I153" s="115"/>
      <c r="J153" s="116"/>
    </row>
    <row r="154" spans="1:13" ht="24.95" hidden="1" customHeight="1" x14ac:dyDescent="0.2">
      <c r="A154" s="79"/>
      <c r="B154" s="79"/>
      <c r="C154" s="69"/>
      <c r="D154" s="70"/>
      <c r="E154" s="69"/>
      <c r="F154" s="70"/>
      <c r="G154" s="70"/>
      <c r="H154" s="71"/>
      <c r="I154" s="71"/>
      <c r="J154" s="69">
        <f t="shared" ref="J154:J167" si="24">C154+H154-I154</f>
        <v>0</v>
      </c>
    </row>
    <row r="155" spans="1:13" ht="24.95" hidden="1" customHeight="1" x14ac:dyDescent="0.2">
      <c r="A155" s="79"/>
      <c r="B155" s="79"/>
      <c r="C155" s="69"/>
      <c r="D155" s="70"/>
      <c r="E155" s="69"/>
      <c r="F155" s="70"/>
      <c r="G155" s="70"/>
      <c r="H155" s="71"/>
      <c r="I155" s="71"/>
      <c r="J155" s="69">
        <f t="shared" si="24"/>
        <v>0</v>
      </c>
    </row>
    <row r="156" spans="1:13" ht="24.95" hidden="1" customHeight="1" x14ac:dyDescent="0.2">
      <c r="A156" s="79"/>
      <c r="B156" s="79"/>
      <c r="C156" s="69"/>
      <c r="D156" s="70"/>
      <c r="E156" s="69"/>
      <c r="F156" s="70"/>
      <c r="G156" s="70"/>
      <c r="H156" s="71"/>
      <c r="I156" s="71"/>
      <c r="J156" s="69">
        <f t="shared" si="24"/>
        <v>0</v>
      </c>
    </row>
    <row r="157" spans="1:13" ht="24.95" hidden="1" customHeight="1" x14ac:dyDescent="0.2">
      <c r="A157" s="79"/>
      <c r="B157" s="79"/>
      <c r="C157" s="69"/>
      <c r="D157" s="70"/>
      <c r="E157" s="69"/>
      <c r="F157" s="70"/>
      <c r="G157" s="70"/>
      <c r="H157" s="71"/>
      <c r="I157" s="71"/>
      <c r="J157" s="69">
        <f t="shared" si="24"/>
        <v>0</v>
      </c>
    </row>
    <row r="158" spans="1:13" ht="24.95" hidden="1" customHeight="1" x14ac:dyDescent="0.2">
      <c r="A158" s="79"/>
      <c r="B158" s="79"/>
      <c r="C158" s="69"/>
      <c r="D158" s="70"/>
      <c r="E158" s="69"/>
      <c r="F158" s="70"/>
      <c r="G158" s="70"/>
      <c r="H158" s="71"/>
      <c r="I158" s="71"/>
      <c r="J158" s="69">
        <f t="shared" si="24"/>
        <v>0</v>
      </c>
    </row>
    <row r="159" spans="1:13" ht="24.95" hidden="1" customHeight="1" x14ac:dyDescent="0.2">
      <c r="A159" s="79"/>
      <c r="B159" s="79"/>
      <c r="C159" s="69"/>
      <c r="D159" s="70"/>
      <c r="E159" s="69"/>
      <c r="F159" s="70"/>
      <c r="G159" s="70"/>
      <c r="H159" s="71"/>
      <c r="I159" s="71"/>
      <c r="J159" s="69">
        <f t="shared" si="24"/>
        <v>0</v>
      </c>
    </row>
    <row r="160" spans="1:13" ht="24.95" hidden="1" customHeight="1" x14ac:dyDescent="0.2">
      <c r="A160" s="79"/>
      <c r="B160" s="79"/>
      <c r="C160" s="69"/>
      <c r="D160" s="70"/>
      <c r="E160" s="69"/>
      <c r="F160" s="70"/>
      <c r="G160" s="70"/>
      <c r="H160" s="71"/>
      <c r="I160" s="71"/>
      <c r="J160" s="69">
        <f t="shared" si="24"/>
        <v>0</v>
      </c>
    </row>
    <row r="161" spans="1:10" ht="24.95" hidden="1" customHeight="1" x14ac:dyDescent="0.2">
      <c r="A161" s="79"/>
      <c r="B161" s="79"/>
      <c r="C161" s="69"/>
      <c r="D161" s="70"/>
      <c r="E161" s="69"/>
      <c r="F161" s="70"/>
      <c r="G161" s="70"/>
      <c r="H161" s="71"/>
      <c r="I161" s="71"/>
      <c r="J161" s="69">
        <f t="shared" si="24"/>
        <v>0</v>
      </c>
    </row>
    <row r="162" spans="1:10" ht="24.95" hidden="1" customHeight="1" x14ac:dyDescent="0.2">
      <c r="A162" s="79"/>
      <c r="B162" s="79"/>
      <c r="C162" s="69"/>
      <c r="D162" s="70"/>
      <c r="E162" s="69"/>
      <c r="F162" s="70"/>
      <c r="G162" s="70"/>
      <c r="H162" s="71"/>
      <c r="I162" s="71"/>
      <c r="J162" s="69">
        <f t="shared" si="24"/>
        <v>0</v>
      </c>
    </row>
    <row r="163" spans="1:10" ht="24.95" hidden="1" customHeight="1" x14ac:dyDescent="0.2">
      <c r="A163" s="79"/>
      <c r="B163" s="79"/>
      <c r="C163" s="69"/>
      <c r="D163" s="70"/>
      <c r="E163" s="69"/>
      <c r="F163" s="69"/>
      <c r="G163" s="70"/>
      <c r="H163" s="71"/>
      <c r="I163" s="71"/>
      <c r="J163" s="69">
        <f t="shared" si="24"/>
        <v>0</v>
      </c>
    </row>
    <row r="164" spans="1:10" ht="24.95" hidden="1" customHeight="1" x14ac:dyDescent="0.2">
      <c r="A164" s="79"/>
      <c r="B164" s="79"/>
      <c r="C164" s="69"/>
      <c r="D164" s="70"/>
      <c r="E164" s="69"/>
      <c r="F164" s="69"/>
      <c r="G164" s="70"/>
      <c r="H164" s="71"/>
      <c r="I164" s="71"/>
      <c r="J164" s="69">
        <f t="shared" si="24"/>
        <v>0</v>
      </c>
    </row>
    <row r="165" spans="1:10" ht="24.95" hidden="1" customHeight="1" x14ac:dyDescent="0.2">
      <c r="A165" s="79"/>
      <c r="B165" s="79"/>
      <c r="C165" s="69"/>
      <c r="D165" s="70"/>
      <c r="E165" s="69"/>
      <c r="F165" s="70"/>
      <c r="G165" s="70"/>
      <c r="H165" s="71"/>
      <c r="I165" s="71"/>
      <c r="J165" s="69">
        <f t="shared" si="24"/>
        <v>0</v>
      </c>
    </row>
    <row r="166" spans="1:10" ht="24.95" hidden="1" customHeight="1" x14ac:dyDescent="0.2">
      <c r="A166" s="79"/>
      <c r="B166" s="79"/>
      <c r="C166" s="69"/>
      <c r="D166" s="70"/>
      <c r="E166" s="69"/>
      <c r="F166" s="70"/>
      <c r="G166" s="70"/>
      <c r="H166" s="71"/>
      <c r="I166" s="71"/>
      <c r="J166" s="69">
        <f t="shared" si="24"/>
        <v>0</v>
      </c>
    </row>
    <row r="167" spans="1:10" ht="24.95" hidden="1" customHeight="1" x14ac:dyDescent="0.2">
      <c r="A167" s="79"/>
      <c r="B167" s="79"/>
      <c r="C167" s="69"/>
      <c r="D167" s="70"/>
      <c r="E167" s="69"/>
      <c r="F167" s="70"/>
      <c r="G167" s="70"/>
      <c r="H167" s="71"/>
      <c r="I167" s="71"/>
      <c r="J167" s="69">
        <f t="shared" si="24"/>
        <v>0</v>
      </c>
    </row>
    <row r="168" spans="1:10" ht="24.95" hidden="1" customHeight="1" x14ac:dyDescent="0.2">
      <c r="A168" s="79"/>
      <c r="B168" s="79"/>
      <c r="C168" s="20">
        <f>SUM(C154:C167)</f>
        <v>0</v>
      </c>
      <c r="D168" s="20">
        <f t="shared" ref="D168:G168" si="25">SUM(D154:D165)</f>
        <v>0</v>
      </c>
      <c r="E168" s="20">
        <f t="shared" si="25"/>
        <v>0</v>
      </c>
      <c r="F168" s="20">
        <f t="shared" si="25"/>
        <v>0</v>
      </c>
      <c r="G168" s="20">
        <f t="shared" si="25"/>
        <v>0</v>
      </c>
      <c r="H168" s="21">
        <f>SUM(H154:H167)</f>
        <v>0</v>
      </c>
      <c r="I168" s="21">
        <f>SUM(I154:I167)</f>
        <v>0</v>
      </c>
      <c r="J168" s="20">
        <f>SUM(J154:J167)</f>
        <v>0</v>
      </c>
    </row>
    <row r="169" spans="1:10" ht="24.95" hidden="1" customHeight="1" x14ac:dyDescent="0.2">
      <c r="A169" s="101" t="s">
        <v>72</v>
      </c>
      <c r="B169" s="102"/>
      <c r="C169" s="102"/>
      <c r="D169" s="102"/>
      <c r="E169" s="102"/>
      <c r="F169" s="102"/>
      <c r="G169" s="102"/>
      <c r="H169" s="102"/>
      <c r="I169" s="102"/>
      <c r="J169" s="103"/>
    </row>
    <row r="170" spans="1:10" ht="24.95" hidden="1" customHeight="1" x14ac:dyDescent="0.2">
      <c r="A170" s="27" t="s">
        <v>51</v>
      </c>
      <c r="B170" s="76" t="s">
        <v>34</v>
      </c>
      <c r="C170" s="66"/>
      <c r="D170" s="67"/>
      <c r="E170" s="66"/>
      <c r="F170" s="67"/>
      <c r="G170" s="67"/>
      <c r="H170" s="60"/>
      <c r="I170" s="60"/>
      <c r="J170" s="66">
        <f>C170+H170-I170</f>
        <v>0</v>
      </c>
    </row>
    <row r="171" spans="1:10" ht="24.95" hidden="1" customHeight="1" x14ac:dyDescent="0.2">
      <c r="A171" s="79"/>
      <c r="B171" s="79"/>
      <c r="C171" s="20">
        <f>C170</f>
        <v>0</v>
      </c>
      <c r="D171" s="20">
        <f t="shared" ref="D171:J171" si="26">D170</f>
        <v>0</v>
      </c>
      <c r="E171" s="20">
        <f t="shared" si="26"/>
        <v>0</v>
      </c>
      <c r="F171" s="20">
        <f t="shared" si="26"/>
        <v>0</v>
      </c>
      <c r="G171" s="20">
        <f t="shared" si="26"/>
        <v>0</v>
      </c>
      <c r="H171" s="21">
        <f t="shared" si="26"/>
        <v>0</v>
      </c>
      <c r="I171" s="21">
        <f t="shared" si="26"/>
        <v>0</v>
      </c>
      <c r="J171" s="20">
        <f t="shared" si="26"/>
        <v>0</v>
      </c>
    </row>
    <row r="172" spans="1:10" ht="24.95" hidden="1" customHeight="1" x14ac:dyDescent="0.2">
      <c r="A172" s="101" t="s">
        <v>48</v>
      </c>
      <c r="B172" s="102"/>
      <c r="C172" s="102"/>
      <c r="D172" s="102"/>
      <c r="E172" s="102"/>
      <c r="F172" s="102"/>
      <c r="G172" s="102"/>
      <c r="H172" s="102"/>
      <c r="I172" s="102"/>
      <c r="J172" s="103"/>
    </row>
    <row r="173" spans="1:10" ht="24.95" hidden="1" customHeight="1" x14ac:dyDescent="0.2">
      <c r="A173" s="27" t="s">
        <v>51</v>
      </c>
      <c r="B173" s="76" t="s">
        <v>34</v>
      </c>
      <c r="C173" s="69"/>
      <c r="D173" s="70"/>
      <c r="E173" s="69"/>
      <c r="F173" s="70"/>
      <c r="G173" s="70"/>
      <c r="H173" s="71"/>
      <c r="I173" s="71"/>
      <c r="J173" s="69">
        <f>C173+H173-I173</f>
        <v>0</v>
      </c>
    </row>
    <row r="174" spans="1:10" ht="24.95" hidden="1" customHeight="1" x14ac:dyDescent="0.2">
      <c r="A174" s="27" t="s">
        <v>8</v>
      </c>
      <c r="B174" s="78" t="s">
        <v>57</v>
      </c>
      <c r="C174" s="69"/>
      <c r="D174" s="70"/>
      <c r="E174" s="69"/>
      <c r="F174" s="70"/>
      <c r="G174" s="70"/>
      <c r="H174" s="71"/>
      <c r="I174" s="71"/>
      <c r="J174" s="69">
        <f>C174+H174-I174</f>
        <v>0</v>
      </c>
    </row>
    <row r="175" spans="1:10" ht="24.95" hidden="1" customHeight="1" x14ac:dyDescent="0.2">
      <c r="A175" s="27" t="s">
        <v>18</v>
      </c>
      <c r="B175" s="46" t="s">
        <v>36</v>
      </c>
      <c r="C175" s="69"/>
      <c r="D175" s="70"/>
      <c r="E175" s="69"/>
      <c r="F175" s="70"/>
      <c r="G175" s="70"/>
      <c r="H175" s="71"/>
      <c r="I175" s="71"/>
      <c r="J175" s="69">
        <f>C175+H175-I175</f>
        <v>0</v>
      </c>
    </row>
    <row r="176" spans="1:10" ht="24.95" hidden="1" customHeight="1" x14ac:dyDescent="0.2">
      <c r="A176" s="27" t="s">
        <v>11</v>
      </c>
      <c r="B176" s="46" t="s">
        <v>23</v>
      </c>
      <c r="C176" s="69"/>
      <c r="D176" s="69"/>
      <c r="E176" s="69"/>
      <c r="F176" s="69"/>
      <c r="G176" s="69"/>
      <c r="H176" s="72"/>
      <c r="I176" s="72"/>
      <c r="J176" s="69">
        <f>C176+H176-I176</f>
        <v>0</v>
      </c>
    </row>
    <row r="177" spans="1:13" ht="24.95" hidden="1" customHeight="1" x14ac:dyDescent="0.2">
      <c r="A177" s="27"/>
      <c r="B177" s="46"/>
      <c r="C177" s="20">
        <f>SUM(C173:C176)</f>
        <v>0</v>
      </c>
      <c r="D177" s="20">
        <f t="shared" ref="D177:J177" si="27">SUM(D173:D176)</f>
        <v>0</v>
      </c>
      <c r="E177" s="20">
        <f t="shared" si="27"/>
        <v>0</v>
      </c>
      <c r="F177" s="20">
        <f t="shared" si="27"/>
        <v>0</v>
      </c>
      <c r="G177" s="20">
        <f t="shared" si="27"/>
        <v>0</v>
      </c>
      <c r="H177" s="21">
        <f t="shared" si="27"/>
        <v>0</v>
      </c>
      <c r="I177" s="21">
        <f t="shared" si="27"/>
        <v>0</v>
      </c>
      <c r="J177" s="20">
        <f t="shared" si="27"/>
        <v>0</v>
      </c>
      <c r="M177" s="13">
        <f>C177-J177</f>
        <v>0</v>
      </c>
    </row>
    <row r="178" spans="1:13" ht="24.95" hidden="1" customHeight="1" x14ac:dyDescent="0.2">
      <c r="A178" s="101" t="s">
        <v>68</v>
      </c>
      <c r="B178" s="102"/>
      <c r="C178" s="102"/>
      <c r="D178" s="102"/>
      <c r="E178" s="102"/>
      <c r="F178" s="102"/>
      <c r="G178" s="102"/>
      <c r="H178" s="102"/>
      <c r="I178" s="102"/>
      <c r="J178" s="103"/>
    </row>
    <row r="179" spans="1:13" ht="24.95" hidden="1" customHeight="1" x14ac:dyDescent="0.2">
      <c r="A179" s="27" t="s">
        <v>51</v>
      </c>
      <c r="B179" s="76" t="s">
        <v>34</v>
      </c>
      <c r="C179" s="69"/>
      <c r="D179" s="70"/>
      <c r="E179" s="69"/>
      <c r="F179" s="70"/>
      <c r="G179" s="70"/>
      <c r="H179" s="71"/>
      <c r="I179" s="71"/>
      <c r="J179" s="69">
        <f t="shared" ref="J179:J184" si="28">C179+H179-I179</f>
        <v>0</v>
      </c>
    </row>
    <row r="180" spans="1:13" ht="24.95" hidden="1" customHeight="1" x14ac:dyDescent="0.2">
      <c r="A180" s="27" t="s">
        <v>54</v>
      </c>
      <c r="B180" s="46" t="s">
        <v>27</v>
      </c>
      <c r="C180" s="69"/>
      <c r="D180" s="70"/>
      <c r="E180" s="69"/>
      <c r="F180" s="70"/>
      <c r="G180" s="70"/>
      <c r="H180" s="71"/>
      <c r="I180" s="71"/>
      <c r="J180" s="69">
        <f t="shared" si="28"/>
        <v>0</v>
      </c>
    </row>
    <row r="181" spans="1:13" ht="24.95" hidden="1" customHeight="1" x14ac:dyDescent="0.2">
      <c r="A181" s="27" t="s">
        <v>52</v>
      </c>
      <c r="B181" s="76" t="s">
        <v>53</v>
      </c>
      <c r="C181" s="69"/>
      <c r="D181" s="70"/>
      <c r="E181" s="69"/>
      <c r="F181" s="70"/>
      <c r="G181" s="70"/>
      <c r="H181" s="71"/>
      <c r="I181" s="71"/>
      <c r="J181" s="69">
        <f t="shared" si="28"/>
        <v>0</v>
      </c>
    </row>
    <row r="182" spans="1:13" ht="24.95" hidden="1" customHeight="1" x14ac:dyDescent="0.2">
      <c r="A182" s="27" t="s">
        <v>8</v>
      </c>
      <c r="B182" s="46" t="s">
        <v>57</v>
      </c>
      <c r="C182" s="69"/>
      <c r="D182" s="70"/>
      <c r="E182" s="69"/>
      <c r="F182" s="70"/>
      <c r="G182" s="70"/>
      <c r="H182" s="71"/>
      <c r="I182" s="71"/>
      <c r="J182" s="69">
        <f t="shared" si="28"/>
        <v>0</v>
      </c>
    </row>
    <row r="183" spans="1:13" ht="24.95" hidden="1" customHeight="1" x14ac:dyDescent="0.2">
      <c r="A183" s="27" t="s">
        <v>18</v>
      </c>
      <c r="B183" s="46" t="s">
        <v>36</v>
      </c>
      <c r="C183" s="69"/>
      <c r="D183" s="70"/>
      <c r="E183" s="69"/>
      <c r="F183" s="70"/>
      <c r="G183" s="70"/>
      <c r="H183" s="71"/>
      <c r="I183" s="71"/>
      <c r="J183" s="69">
        <f t="shared" si="28"/>
        <v>0</v>
      </c>
    </row>
    <row r="184" spans="1:13" ht="24.95" hidden="1" customHeight="1" x14ac:dyDescent="0.2">
      <c r="A184" s="27" t="s">
        <v>11</v>
      </c>
      <c r="B184" s="46" t="s">
        <v>23</v>
      </c>
      <c r="C184" s="69"/>
      <c r="D184" s="70"/>
      <c r="E184" s="69"/>
      <c r="F184" s="70"/>
      <c r="G184" s="70"/>
      <c r="H184" s="71"/>
      <c r="I184" s="71"/>
      <c r="J184" s="69">
        <f t="shared" si="28"/>
        <v>0</v>
      </c>
    </row>
    <row r="185" spans="1:13" ht="24.95" hidden="1" customHeight="1" x14ac:dyDescent="0.2">
      <c r="A185" s="79"/>
      <c r="B185" s="79"/>
      <c r="C185" s="20">
        <f t="shared" ref="C185:J185" si="29">SUM(C179:C184)</f>
        <v>0</v>
      </c>
      <c r="D185" s="20">
        <f t="shared" si="29"/>
        <v>0</v>
      </c>
      <c r="E185" s="20">
        <f t="shared" si="29"/>
        <v>0</v>
      </c>
      <c r="F185" s="20">
        <f t="shared" si="29"/>
        <v>0</v>
      </c>
      <c r="G185" s="20">
        <f t="shared" si="29"/>
        <v>0</v>
      </c>
      <c r="H185" s="21">
        <f t="shared" si="29"/>
        <v>0</v>
      </c>
      <c r="I185" s="21">
        <f t="shared" si="29"/>
        <v>0</v>
      </c>
      <c r="J185" s="20">
        <f t="shared" si="29"/>
        <v>0</v>
      </c>
    </row>
    <row r="186" spans="1:13" ht="24.95" hidden="1" customHeight="1" x14ac:dyDescent="0.2">
      <c r="A186" s="101" t="s">
        <v>65</v>
      </c>
      <c r="B186" s="102"/>
      <c r="C186" s="102"/>
      <c r="D186" s="102"/>
      <c r="E186" s="102"/>
      <c r="F186" s="102"/>
      <c r="G186" s="102"/>
      <c r="H186" s="102"/>
      <c r="I186" s="102"/>
      <c r="J186" s="103"/>
    </row>
    <row r="187" spans="1:13" ht="24.95" hidden="1" customHeight="1" x14ac:dyDescent="0.2">
      <c r="A187" s="27" t="s">
        <v>51</v>
      </c>
      <c r="B187" s="76" t="s">
        <v>34</v>
      </c>
      <c r="C187" s="69"/>
      <c r="D187" s="70"/>
      <c r="E187" s="69"/>
      <c r="F187" s="70"/>
      <c r="G187" s="70"/>
      <c r="H187" s="71"/>
      <c r="I187" s="71"/>
      <c r="J187" s="69">
        <f t="shared" ref="J187" si="30">C187+H187-I187</f>
        <v>0</v>
      </c>
    </row>
    <row r="188" spans="1:13" ht="24.95" hidden="1" customHeight="1" x14ac:dyDescent="0.2">
      <c r="A188" s="79"/>
      <c r="B188" s="79"/>
      <c r="C188" s="20">
        <f>C187</f>
        <v>0</v>
      </c>
      <c r="D188" s="20">
        <f t="shared" ref="D188:J188" si="31">D187</f>
        <v>0</v>
      </c>
      <c r="E188" s="20">
        <f t="shared" si="31"/>
        <v>0</v>
      </c>
      <c r="F188" s="20">
        <f t="shared" si="31"/>
        <v>0</v>
      </c>
      <c r="G188" s="20">
        <f t="shared" si="31"/>
        <v>0</v>
      </c>
      <c r="H188" s="21">
        <f t="shared" si="31"/>
        <v>0</v>
      </c>
      <c r="I188" s="21">
        <f t="shared" si="31"/>
        <v>0</v>
      </c>
      <c r="J188" s="20">
        <f t="shared" si="31"/>
        <v>0</v>
      </c>
    </row>
    <row r="189" spans="1:13" ht="24.95" customHeight="1" x14ac:dyDescent="0.2">
      <c r="A189" s="112" t="s">
        <v>83</v>
      </c>
      <c r="B189" s="148"/>
      <c r="C189" s="148"/>
      <c r="D189" s="148"/>
      <c r="E189" s="148"/>
      <c r="F189" s="148"/>
      <c r="G189" s="148"/>
      <c r="H189" s="148"/>
      <c r="I189" s="148"/>
      <c r="J189" s="113"/>
    </row>
    <row r="190" spans="1:13" ht="24.95" customHeight="1" x14ac:dyDescent="0.25">
      <c r="A190" s="1" t="s">
        <v>51</v>
      </c>
      <c r="B190" s="1" t="s">
        <v>34</v>
      </c>
      <c r="C190" s="80">
        <f>C94+C108+C122+C137</f>
        <v>619633.35</v>
      </c>
      <c r="D190" s="80">
        <f t="shared" ref="D190:J190" si="32">D94+D108+D122+D137</f>
        <v>0</v>
      </c>
      <c r="E190" s="80">
        <f t="shared" si="32"/>
        <v>0</v>
      </c>
      <c r="F190" s="80">
        <f t="shared" si="32"/>
        <v>0</v>
      </c>
      <c r="G190" s="80">
        <f t="shared" si="32"/>
        <v>0</v>
      </c>
      <c r="H190" s="80">
        <f t="shared" si="32"/>
        <v>23987.25</v>
      </c>
      <c r="I190" s="80">
        <f t="shared" si="32"/>
        <v>251.55</v>
      </c>
      <c r="J190" s="80">
        <f t="shared" si="32"/>
        <v>643369.05000000005</v>
      </c>
      <c r="K190" s="15" t="e">
        <f>K122+#REF!</f>
        <v>#REF!</v>
      </c>
      <c r="L190" s="40">
        <f t="shared" ref="L190:L201" si="33">H190-I190</f>
        <v>23735.7</v>
      </c>
    </row>
    <row r="191" spans="1:13" ht="24.95" hidden="1" customHeight="1" x14ac:dyDescent="0.25">
      <c r="A191" s="1" t="s">
        <v>54</v>
      </c>
      <c r="B191" s="2" t="s">
        <v>27</v>
      </c>
      <c r="C191" s="80">
        <f>C25+C39+C53+C67+C81+C138</f>
        <v>0</v>
      </c>
      <c r="D191" s="80">
        <f t="shared" ref="D191:J191" si="34">D25+D39+D53+D67+D81+D138</f>
        <v>0</v>
      </c>
      <c r="E191" s="80">
        <f t="shared" si="34"/>
        <v>0</v>
      </c>
      <c r="F191" s="80">
        <f t="shared" si="34"/>
        <v>0</v>
      </c>
      <c r="G191" s="80">
        <f t="shared" si="34"/>
        <v>0</v>
      </c>
      <c r="H191" s="80">
        <f t="shared" si="34"/>
        <v>0</v>
      </c>
      <c r="I191" s="80">
        <f t="shared" si="34"/>
        <v>0</v>
      </c>
      <c r="J191" s="80">
        <f t="shared" si="34"/>
        <v>0</v>
      </c>
      <c r="K191" s="15">
        <f>K25+K39+K67+K81+K95</f>
        <v>0</v>
      </c>
      <c r="L191" s="40">
        <f t="shared" si="33"/>
        <v>0</v>
      </c>
    </row>
    <row r="192" spans="1:13" ht="24.95" hidden="1" customHeight="1" x14ac:dyDescent="0.25">
      <c r="A192" s="1" t="s">
        <v>55</v>
      </c>
      <c r="B192" s="2" t="s">
        <v>56</v>
      </c>
      <c r="C192" s="80">
        <f>C26+C40+C54+C68+C82</f>
        <v>0</v>
      </c>
      <c r="D192" s="80">
        <f t="shared" ref="D192:J192" si="35">D26+D40+D54+D68+D82</f>
        <v>0</v>
      </c>
      <c r="E192" s="80">
        <f t="shared" si="35"/>
        <v>0</v>
      </c>
      <c r="F192" s="80">
        <f t="shared" si="35"/>
        <v>0</v>
      </c>
      <c r="G192" s="80">
        <f t="shared" si="35"/>
        <v>0</v>
      </c>
      <c r="H192" s="80">
        <f t="shared" si="35"/>
        <v>0</v>
      </c>
      <c r="I192" s="80">
        <f t="shared" si="35"/>
        <v>0</v>
      </c>
      <c r="J192" s="80">
        <f t="shared" si="35"/>
        <v>0</v>
      </c>
      <c r="K192" s="41"/>
      <c r="L192" s="40">
        <f t="shared" si="33"/>
        <v>0</v>
      </c>
    </row>
    <row r="193" spans="1:12" ht="24.95" customHeight="1" x14ac:dyDescent="0.25">
      <c r="A193" s="1" t="s">
        <v>52</v>
      </c>
      <c r="B193" s="1" t="s">
        <v>53</v>
      </c>
      <c r="C193" s="80">
        <f>C97+C111+C123+C139</f>
        <v>4900</v>
      </c>
      <c r="D193" s="80">
        <f t="shared" ref="D193:J193" si="36">D97+D111+D123+D139</f>
        <v>0</v>
      </c>
      <c r="E193" s="80">
        <f t="shared" si="36"/>
        <v>0</v>
      </c>
      <c r="F193" s="80">
        <f t="shared" si="36"/>
        <v>0</v>
      </c>
      <c r="G193" s="80">
        <f t="shared" si="36"/>
        <v>0</v>
      </c>
      <c r="H193" s="80">
        <f t="shared" si="36"/>
        <v>0</v>
      </c>
      <c r="I193" s="80">
        <f t="shared" si="36"/>
        <v>3383.1</v>
      </c>
      <c r="J193" s="80">
        <f t="shared" si="36"/>
        <v>1516.9</v>
      </c>
      <c r="K193" s="15">
        <f t="shared" ref="K193" si="37">K27+K41+K55+K69+K83+K97</f>
        <v>0</v>
      </c>
      <c r="L193" s="40">
        <f t="shared" si="33"/>
        <v>-3383.1</v>
      </c>
    </row>
    <row r="194" spans="1:12" ht="24.95" customHeight="1" x14ac:dyDescent="0.2">
      <c r="A194" s="3" t="s">
        <v>8</v>
      </c>
      <c r="B194" s="2" t="s">
        <v>57</v>
      </c>
      <c r="C194" s="80">
        <f>C98+C112+C124+C140</f>
        <v>91702.76999999999</v>
      </c>
      <c r="D194" s="80">
        <f t="shared" ref="D194:K194" si="38">D98+D112+D124+D140</f>
        <v>0</v>
      </c>
      <c r="E194" s="80">
        <f t="shared" si="38"/>
        <v>0</v>
      </c>
      <c r="F194" s="80">
        <f t="shared" si="38"/>
        <v>0</v>
      </c>
      <c r="G194" s="80">
        <f t="shared" si="38"/>
        <v>0</v>
      </c>
      <c r="H194" s="80">
        <f t="shared" si="38"/>
        <v>312.7</v>
      </c>
      <c r="I194" s="80">
        <f t="shared" si="38"/>
        <v>24219.87</v>
      </c>
      <c r="J194" s="80">
        <f t="shared" si="38"/>
        <v>67795.600000000006</v>
      </c>
      <c r="K194" s="80">
        <f t="shared" si="38"/>
        <v>0</v>
      </c>
      <c r="L194" s="40">
        <f t="shared" si="33"/>
        <v>-23907.17</v>
      </c>
    </row>
    <row r="195" spans="1:12" ht="24.95" customHeight="1" x14ac:dyDescent="0.25">
      <c r="A195" s="3" t="s">
        <v>9</v>
      </c>
      <c r="B195" s="2" t="s">
        <v>39</v>
      </c>
      <c r="C195" s="80">
        <f>C29+C43+C57+C71+C85</f>
        <v>0</v>
      </c>
      <c r="D195" s="80">
        <f t="shared" ref="D195:J195" si="39">D29+D43+D57+D71+D85</f>
        <v>0</v>
      </c>
      <c r="E195" s="80">
        <f t="shared" si="39"/>
        <v>0</v>
      </c>
      <c r="F195" s="80">
        <f t="shared" si="39"/>
        <v>0</v>
      </c>
      <c r="G195" s="80">
        <f t="shared" si="39"/>
        <v>0</v>
      </c>
      <c r="H195" s="80">
        <f t="shared" si="39"/>
        <v>0</v>
      </c>
      <c r="I195" s="80">
        <f t="shared" si="39"/>
        <v>0</v>
      </c>
      <c r="J195" s="80">
        <f t="shared" si="39"/>
        <v>0</v>
      </c>
      <c r="K195" s="15"/>
      <c r="L195" s="40">
        <f t="shared" si="33"/>
        <v>0</v>
      </c>
    </row>
    <row r="196" spans="1:12" ht="24.95" customHeight="1" x14ac:dyDescent="0.25">
      <c r="A196" s="1" t="s">
        <v>16</v>
      </c>
      <c r="B196" s="2" t="s">
        <v>41</v>
      </c>
      <c r="C196" s="80">
        <f>C100+C114+C125+C141</f>
        <v>300</v>
      </c>
      <c r="D196" s="80">
        <f t="shared" ref="D196:J196" si="40">D100+D114+D125+D141</f>
        <v>0</v>
      </c>
      <c r="E196" s="80">
        <f t="shared" si="40"/>
        <v>0</v>
      </c>
      <c r="F196" s="80">
        <f t="shared" si="40"/>
        <v>0</v>
      </c>
      <c r="G196" s="80">
        <f t="shared" si="40"/>
        <v>0</v>
      </c>
      <c r="H196" s="80">
        <f t="shared" si="40"/>
        <v>0</v>
      </c>
      <c r="I196" s="80">
        <f t="shared" si="40"/>
        <v>0</v>
      </c>
      <c r="J196" s="80">
        <f t="shared" si="40"/>
        <v>300</v>
      </c>
      <c r="K196" s="15">
        <f>K30+K44+K72+K86</f>
        <v>0</v>
      </c>
      <c r="L196" s="40">
        <f t="shared" si="33"/>
        <v>0</v>
      </c>
    </row>
    <row r="197" spans="1:12" ht="24.95" customHeight="1" x14ac:dyDescent="0.25">
      <c r="A197" s="3" t="s">
        <v>17</v>
      </c>
      <c r="B197" s="2" t="s">
        <v>58</v>
      </c>
      <c r="C197" s="80">
        <f>C101+C115+C126+C142</f>
        <v>6816</v>
      </c>
      <c r="D197" s="80">
        <f t="shared" ref="D197:J197" si="41">D101+D115+D126+D142</f>
        <v>0</v>
      </c>
      <c r="E197" s="80">
        <f t="shared" si="41"/>
        <v>0</v>
      </c>
      <c r="F197" s="80">
        <f t="shared" si="41"/>
        <v>0</v>
      </c>
      <c r="G197" s="80">
        <f t="shared" si="41"/>
        <v>0</v>
      </c>
      <c r="H197" s="80">
        <f t="shared" si="41"/>
        <v>4566</v>
      </c>
      <c r="I197" s="80">
        <f t="shared" si="41"/>
        <v>4566</v>
      </c>
      <c r="J197" s="80">
        <f t="shared" si="41"/>
        <v>6816</v>
      </c>
      <c r="K197" s="15"/>
      <c r="L197" s="40">
        <f t="shared" si="33"/>
        <v>0</v>
      </c>
    </row>
    <row r="198" spans="1:12" ht="24.95" customHeight="1" x14ac:dyDescent="0.25">
      <c r="A198" s="3" t="s">
        <v>59</v>
      </c>
      <c r="B198" s="2" t="s">
        <v>60</v>
      </c>
      <c r="C198" s="80">
        <f>C32+C46+C60+C74+C88</f>
        <v>0</v>
      </c>
      <c r="D198" s="80">
        <f t="shared" ref="D198:J198" si="42">D32+D46+D60+D74+D88</f>
        <v>0</v>
      </c>
      <c r="E198" s="80">
        <f t="shared" si="42"/>
        <v>0</v>
      </c>
      <c r="F198" s="80">
        <f t="shared" si="42"/>
        <v>0</v>
      </c>
      <c r="G198" s="80">
        <f t="shared" si="42"/>
        <v>0</v>
      </c>
      <c r="H198" s="80">
        <f t="shared" si="42"/>
        <v>0</v>
      </c>
      <c r="I198" s="80">
        <f t="shared" si="42"/>
        <v>0</v>
      </c>
      <c r="J198" s="80">
        <f t="shared" si="42"/>
        <v>0</v>
      </c>
      <c r="K198" s="15"/>
      <c r="L198" s="40">
        <f t="shared" si="33"/>
        <v>0</v>
      </c>
    </row>
    <row r="199" spans="1:12" ht="24.95" customHeight="1" x14ac:dyDescent="0.25">
      <c r="A199" s="1" t="s">
        <v>18</v>
      </c>
      <c r="B199" s="2" t="s">
        <v>36</v>
      </c>
      <c r="C199" s="80">
        <f>C103+C117+C127+C143</f>
        <v>31642.06</v>
      </c>
      <c r="D199" s="80">
        <f t="shared" ref="D199:J199" si="43">D103+D117+D127+D143</f>
        <v>0</v>
      </c>
      <c r="E199" s="80">
        <f t="shared" si="43"/>
        <v>0</v>
      </c>
      <c r="F199" s="80">
        <f t="shared" si="43"/>
        <v>0</v>
      </c>
      <c r="G199" s="80">
        <f t="shared" si="43"/>
        <v>0</v>
      </c>
      <c r="H199" s="80">
        <f t="shared" si="43"/>
        <v>10867.150000000001</v>
      </c>
      <c r="I199" s="80">
        <f t="shared" si="43"/>
        <v>67.81</v>
      </c>
      <c r="J199" s="80">
        <f t="shared" si="43"/>
        <v>42441.4</v>
      </c>
      <c r="K199" s="15" t="e">
        <f>K126+#REF!</f>
        <v>#REF!</v>
      </c>
      <c r="L199" s="40">
        <f t="shared" si="33"/>
        <v>10799.340000000002</v>
      </c>
    </row>
    <row r="200" spans="1:12" ht="24.95" customHeight="1" x14ac:dyDescent="0.25">
      <c r="A200" s="3" t="s">
        <v>11</v>
      </c>
      <c r="B200" s="2" t="s">
        <v>23</v>
      </c>
      <c r="C200" s="80">
        <f>C104+C118+C128+C144</f>
        <v>46618.630000000005</v>
      </c>
      <c r="D200" s="80">
        <f t="shared" ref="D200:J200" si="44">D104+D118+D128+D144</f>
        <v>0</v>
      </c>
      <c r="E200" s="80">
        <f t="shared" si="44"/>
        <v>0</v>
      </c>
      <c r="F200" s="80">
        <f t="shared" si="44"/>
        <v>0</v>
      </c>
      <c r="G200" s="80">
        <f t="shared" si="44"/>
        <v>0</v>
      </c>
      <c r="H200" s="80">
        <f t="shared" si="44"/>
        <v>163.30000000000001</v>
      </c>
      <c r="I200" s="80">
        <f t="shared" si="44"/>
        <v>7408.07</v>
      </c>
      <c r="J200" s="80">
        <f t="shared" si="44"/>
        <v>39373.860000000008</v>
      </c>
      <c r="K200" s="15" t="e">
        <f>K104+#REF!</f>
        <v>#REF!</v>
      </c>
      <c r="L200" s="40">
        <f t="shared" si="33"/>
        <v>-7244.7699999999995</v>
      </c>
    </row>
    <row r="201" spans="1:12" ht="24.95" customHeight="1" x14ac:dyDescent="0.25">
      <c r="A201" s="3" t="s">
        <v>61</v>
      </c>
      <c r="B201" s="3" t="s">
        <v>32</v>
      </c>
      <c r="C201" s="80">
        <f>C35+C49+C63+C77+C91</f>
        <v>0</v>
      </c>
      <c r="D201" s="80">
        <f t="shared" ref="D201:J201" si="45">D35+D49+D63+D77+D91</f>
        <v>0</v>
      </c>
      <c r="E201" s="80">
        <f t="shared" si="45"/>
        <v>0</v>
      </c>
      <c r="F201" s="80">
        <f t="shared" si="45"/>
        <v>0</v>
      </c>
      <c r="G201" s="80">
        <f t="shared" si="45"/>
        <v>0</v>
      </c>
      <c r="H201" s="80">
        <f t="shared" si="45"/>
        <v>0</v>
      </c>
      <c r="I201" s="80">
        <f t="shared" si="45"/>
        <v>0</v>
      </c>
      <c r="J201" s="80">
        <f t="shared" si="45"/>
        <v>0</v>
      </c>
      <c r="K201" s="15">
        <f t="shared" ref="K201" si="46">K35+K49</f>
        <v>0</v>
      </c>
      <c r="L201" s="40">
        <f t="shared" si="33"/>
        <v>0</v>
      </c>
    </row>
    <row r="202" spans="1:12" ht="24.95" customHeight="1" x14ac:dyDescent="0.25">
      <c r="A202" s="112"/>
      <c r="B202" s="113"/>
      <c r="C202" s="21">
        <f>C190+C191+C192+C193+C194+C195+C196+C197+C198+C199+C200+C201</f>
        <v>801612.81</v>
      </c>
      <c r="D202" s="21">
        <f t="shared" ref="D202:K202" si="47">D190+D191+D192+D193+D194+D195+D196+D197+D198+D199+D200+D201</f>
        <v>0</v>
      </c>
      <c r="E202" s="21">
        <f t="shared" si="47"/>
        <v>0</v>
      </c>
      <c r="F202" s="21">
        <f t="shared" si="47"/>
        <v>0</v>
      </c>
      <c r="G202" s="21">
        <f t="shared" si="47"/>
        <v>0</v>
      </c>
      <c r="H202" s="21">
        <f t="shared" si="47"/>
        <v>39896.400000000009</v>
      </c>
      <c r="I202" s="21">
        <f t="shared" si="47"/>
        <v>39896.400000000001</v>
      </c>
      <c r="J202" s="21">
        <f t="shared" si="47"/>
        <v>801612.81</v>
      </c>
      <c r="K202" s="34" t="e">
        <f t="shared" si="47"/>
        <v>#REF!</v>
      </c>
      <c r="L202" s="40">
        <f>L190+L191+L192+L193+L194+L195+L196+L197+L198+L199+L200+L201</f>
        <v>6.3664629124104977E-12</v>
      </c>
    </row>
    <row r="203" spans="1:12" ht="24.95" customHeight="1" x14ac:dyDescent="0.2">
      <c r="A203" s="28"/>
      <c r="B203" s="28"/>
      <c r="C203" s="81"/>
      <c r="D203" s="28"/>
      <c r="E203" s="28"/>
      <c r="F203" s="28"/>
      <c r="G203" s="28"/>
      <c r="H203" s="28"/>
      <c r="I203" s="28"/>
      <c r="J203" s="28"/>
      <c r="L203" s="13"/>
    </row>
    <row r="204" spans="1:12" ht="24.95" customHeight="1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</row>
    <row r="205" spans="1:12" ht="24.9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</row>
    <row r="206" spans="1:12" ht="24.9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</row>
    <row r="207" spans="1:12" ht="24.9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</row>
    <row r="208" spans="1:12" ht="24.9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</row>
    <row r="209" spans="1:10" ht="24.9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</row>
    <row r="210" spans="1:10" ht="24.9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</row>
    <row r="211" spans="1:10" ht="24.9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</row>
    <row r="212" spans="1:10" ht="24.9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</row>
    <row r="213" spans="1:10" ht="24.9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</row>
    <row r="214" spans="1:10" ht="24.9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ht="24.9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24.9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24.9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ht="24.9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</row>
    <row r="219" spans="1:10" ht="24.9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</row>
    <row r="220" spans="1:10" ht="24.9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</row>
    <row r="221" spans="1:10" ht="24.9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</row>
    <row r="222" spans="1:10" ht="24.9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</row>
    <row r="223" spans="1:10" ht="24.9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</row>
    <row r="224" spans="1:10" ht="24.9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</row>
    <row r="225" spans="1:10" ht="24.9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</row>
    <row r="226" spans="1:10" ht="24.9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</row>
    <row r="227" spans="1:10" ht="24.9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</row>
    <row r="228" spans="1:10" ht="24.9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  <row r="229" spans="1:10" ht="24.9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</row>
    <row r="230" spans="1:10" ht="24.9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ht="24.9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</row>
    <row r="232" spans="1:10" ht="24.9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</row>
    <row r="233" spans="1:10" ht="24.9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</row>
    <row r="234" spans="1:10" ht="24.9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</row>
    <row r="235" spans="1:10" ht="24.9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</row>
    <row r="236" spans="1:10" ht="24.9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24.9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</row>
    <row r="238" spans="1:10" ht="24.9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</row>
    <row r="239" spans="1:10" ht="24.9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</row>
    <row r="240" spans="1:10" ht="24.9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</row>
    <row r="241" spans="1:10" ht="24.9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</row>
    <row r="242" spans="1:10" ht="24.9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</row>
    <row r="243" spans="1:10" ht="24.9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ht="24.9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ht="24.9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ht="24.9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ht="24.9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ht="24.9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ht="24.9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ht="24.9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ht="24.9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ht="24.9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ht="24.9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ht="24.9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ht="24.9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ht="24.9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ht="24.9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ht="24.9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ht="24.9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ht="24.9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ht="24.9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ht="24.9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ht="24.9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ht="24.9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ht="24.9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ht="24.9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ht="24.9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ht="24.9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ht="24.9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ht="24.9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4.9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ht="24.9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ht="24.9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ht="24.9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ht="24.9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ht="24.9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ht="24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ht="24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ht="24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ht="24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ht="24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ht="24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ht="24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ht="24" customHeight="1" x14ac:dyDescent="0.2"/>
    <row r="285" spans="1:10" ht="24" customHeight="1" x14ac:dyDescent="0.2"/>
    <row r="286" spans="1:10" ht="24" customHeight="1" x14ac:dyDescent="0.2"/>
    <row r="287" spans="1:10" ht="24" customHeight="1" x14ac:dyDescent="0.2"/>
    <row r="288" spans="1:10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</sheetData>
  <mergeCells count="37">
    <mergeCell ref="A178:J178"/>
    <mergeCell ref="A186:J186"/>
    <mergeCell ref="A189:J189"/>
    <mergeCell ref="A121:J121"/>
    <mergeCell ref="A202:B202"/>
    <mergeCell ref="A130:J130"/>
    <mergeCell ref="A136:J136"/>
    <mergeCell ref="A146:J146"/>
    <mergeCell ref="A153:J153"/>
    <mergeCell ref="A169:J169"/>
    <mergeCell ref="A172:J172"/>
    <mergeCell ref="A36:B36"/>
    <mergeCell ref="A37:J37"/>
    <mergeCell ref="A50:B50"/>
    <mergeCell ref="A107:J107"/>
    <mergeCell ref="A120:B120"/>
    <mergeCell ref="D21:E21"/>
    <mergeCell ref="F21:G21"/>
    <mergeCell ref="H21:I21"/>
    <mergeCell ref="J21:J22"/>
    <mergeCell ref="A23:J23"/>
    <mergeCell ref="A92:B92"/>
    <mergeCell ref="A93:J93"/>
    <mergeCell ref="A106:B106"/>
    <mergeCell ref="A1:J1"/>
    <mergeCell ref="A3:J3"/>
    <mergeCell ref="A4:A5"/>
    <mergeCell ref="B4:B5"/>
    <mergeCell ref="C4:C5"/>
    <mergeCell ref="D4:E4"/>
    <mergeCell ref="F4:G4"/>
    <mergeCell ref="H4:I4"/>
    <mergeCell ref="J4:J5"/>
    <mergeCell ref="A79:J79"/>
    <mergeCell ref="A21:A22"/>
    <mergeCell ref="B21:B22"/>
    <mergeCell ref="C21:C22"/>
  </mergeCells>
  <pageMargins left="0.94488188976377963" right="0.51181102362204722" top="0.15748031496062992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załącznik 80136</vt:lpstr>
      <vt:lpstr>załącznik. 80195</vt:lpstr>
      <vt:lpstr>załącznik 80195</vt:lpstr>
      <vt:lpstr>grupa 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Sierocińska</dc:creator>
  <cp:lastModifiedBy>Anna Sierocińska</cp:lastModifiedBy>
  <cp:lastPrinted>2017-05-08T11:51:02Z</cp:lastPrinted>
  <dcterms:created xsi:type="dcterms:W3CDTF">2014-09-02T12:35:28Z</dcterms:created>
  <dcterms:modified xsi:type="dcterms:W3CDTF">2017-05-08T11:51:36Z</dcterms:modified>
</cp:coreProperties>
</file>