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4720" windowHeight="12300"/>
  </bookViews>
  <sheets>
    <sheet name="zarządzenie 39 80195" sheetId="2" r:id="rId1"/>
    <sheet name="zarządzenie 39 80136" sheetId="1" r:id="rId2"/>
  </sheets>
  <calcPr calcId="125725"/>
</workbook>
</file>

<file path=xl/calcChain.xml><?xml version="1.0" encoding="utf-8"?>
<calcChain xmlns="http://schemas.openxmlformats.org/spreadsheetml/2006/main">
  <c r="H205" i="2"/>
  <c r="G205"/>
  <c r="L205" s="1"/>
  <c r="F205"/>
  <c r="F206" s="1"/>
  <c r="E205"/>
  <c r="E206" s="1"/>
  <c r="D205"/>
  <c r="D206" s="1"/>
  <c r="C205"/>
  <c r="C206" s="1"/>
  <c r="B205"/>
  <c r="H203"/>
  <c r="G203"/>
  <c r="L203" s="1"/>
  <c r="B203"/>
  <c r="H202"/>
  <c r="G202"/>
  <c r="L202" s="1"/>
  <c r="B202"/>
  <c r="H201"/>
  <c r="G201"/>
  <c r="L201" s="1"/>
  <c r="B201"/>
  <c r="H200"/>
  <c r="G200"/>
  <c r="L200" s="1"/>
  <c r="B200"/>
  <c r="H199"/>
  <c r="G199"/>
  <c r="L199" s="1"/>
  <c r="B199"/>
  <c r="H198"/>
  <c r="G198"/>
  <c r="L198" s="1"/>
  <c r="B198"/>
  <c r="H197"/>
  <c r="G197"/>
  <c r="L197" s="1"/>
  <c r="B197"/>
  <c r="H196"/>
  <c r="G196"/>
  <c r="L196" s="1"/>
  <c r="B196"/>
  <c r="H195"/>
  <c r="G195"/>
  <c r="L195" s="1"/>
  <c r="B195"/>
  <c r="H194"/>
  <c r="G194"/>
  <c r="L194" s="1"/>
  <c r="B194"/>
  <c r="H193"/>
  <c r="G193"/>
  <c r="L193" s="1"/>
  <c r="B193"/>
  <c r="H192"/>
  <c r="G192"/>
  <c r="L192" s="1"/>
  <c r="B192"/>
  <c r="H191"/>
  <c r="G191"/>
  <c r="B191"/>
  <c r="H189"/>
  <c r="G189"/>
  <c r="F189"/>
  <c r="E189"/>
  <c r="D189"/>
  <c r="C189"/>
  <c r="B189"/>
  <c r="I188"/>
  <c r="I187"/>
  <c r="I186"/>
  <c r="I185"/>
  <c r="I184"/>
  <c r="I183"/>
  <c r="I182"/>
  <c r="I181"/>
  <c r="I180"/>
  <c r="I179"/>
  <c r="I178"/>
  <c r="I177"/>
  <c r="I176"/>
  <c r="I189" s="1"/>
  <c r="J174"/>
  <c r="H174"/>
  <c r="G174"/>
  <c r="F174"/>
  <c r="E174"/>
  <c r="D174"/>
  <c r="C174"/>
  <c r="B174"/>
  <c r="I173"/>
  <c r="I172"/>
  <c r="I171"/>
  <c r="I170"/>
  <c r="I169"/>
  <c r="I168"/>
  <c r="I167"/>
  <c r="I166"/>
  <c r="I165"/>
  <c r="I164"/>
  <c r="I163"/>
  <c r="I162"/>
  <c r="I161"/>
  <c r="I160"/>
  <c r="I159"/>
  <c r="I174" s="1"/>
  <c r="H157"/>
  <c r="G157"/>
  <c r="F157"/>
  <c r="E157"/>
  <c r="D157"/>
  <c r="C157"/>
  <c r="B157"/>
  <c r="I156"/>
  <c r="I155"/>
  <c r="I154"/>
  <c r="I153"/>
  <c r="I152"/>
  <c r="I151"/>
  <c r="I150"/>
  <c r="I149"/>
  <c r="I148"/>
  <c r="I147"/>
  <c r="I146"/>
  <c r="I145"/>
  <c r="I144"/>
  <c r="I143"/>
  <c r="I142"/>
  <c r="I157" s="1"/>
  <c r="H140"/>
  <c r="G140"/>
  <c r="F140"/>
  <c r="E140"/>
  <c r="D140"/>
  <c r="C140"/>
  <c r="B140"/>
  <c r="I139"/>
  <c r="I138"/>
  <c r="I137"/>
  <c r="I136"/>
  <c r="I135"/>
  <c r="I134"/>
  <c r="I133"/>
  <c r="I132"/>
  <c r="I131"/>
  <c r="I130"/>
  <c r="I129"/>
  <c r="I128"/>
  <c r="I127"/>
  <c r="I140" s="1"/>
  <c r="H125"/>
  <c r="G125"/>
  <c r="F125"/>
  <c r="E125"/>
  <c r="D125"/>
  <c r="C125"/>
  <c r="B125"/>
  <c r="I124"/>
  <c r="I123"/>
  <c r="I122"/>
  <c r="I121"/>
  <c r="I120"/>
  <c r="I119"/>
  <c r="I118"/>
  <c r="I117"/>
  <c r="I116"/>
  <c r="I115"/>
  <c r="I114"/>
  <c r="I113"/>
  <c r="I112"/>
  <c r="I111"/>
  <c r="I110"/>
  <c r="I125" s="1"/>
  <c r="J108"/>
  <c r="H108"/>
  <c r="G108"/>
  <c r="F108"/>
  <c r="E108"/>
  <c r="D108"/>
  <c r="C108"/>
  <c r="B108"/>
  <c r="I107"/>
  <c r="I106"/>
  <c r="I105"/>
  <c r="I104"/>
  <c r="I103"/>
  <c r="I102"/>
  <c r="I101"/>
  <c r="I100"/>
  <c r="I99"/>
  <c r="I98"/>
  <c r="I97"/>
  <c r="I96"/>
  <c r="I95"/>
  <c r="I94"/>
  <c r="I93"/>
  <c r="I108" s="1"/>
  <c r="H91"/>
  <c r="G91"/>
  <c r="F91"/>
  <c r="E91"/>
  <c r="D91"/>
  <c r="C91"/>
  <c r="B91"/>
  <c r="I90"/>
  <c r="I89"/>
  <c r="I88"/>
  <c r="I87"/>
  <c r="I86"/>
  <c r="I85"/>
  <c r="I84"/>
  <c r="I83"/>
  <c r="I82"/>
  <c r="I81"/>
  <c r="I80"/>
  <c r="I79"/>
  <c r="I78"/>
  <c r="I77"/>
  <c r="I76"/>
  <c r="I91" s="1"/>
  <c r="H74"/>
  <c r="G74"/>
  <c r="F74"/>
  <c r="E74"/>
  <c r="D74"/>
  <c r="C74"/>
  <c r="B74"/>
  <c r="I73"/>
  <c r="I72"/>
  <c r="I71"/>
  <c r="I70"/>
  <c r="I69"/>
  <c r="I68"/>
  <c r="I67"/>
  <c r="I66"/>
  <c r="I65"/>
  <c r="I64"/>
  <c r="I63"/>
  <c r="I62"/>
  <c r="I61"/>
  <c r="I60"/>
  <c r="I59"/>
  <c r="I74" s="1"/>
  <c r="H57"/>
  <c r="H204" s="1"/>
  <c r="G57"/>
  <c r="G204" s="1"/>
  <c r="L204" s="1"/>
  <c r="F57"/>
  <c r="E57"/>
  <c r="D57"/>
  <c r="C57"/>
  <c r="B57"/>
  <c r="B204" s="1"/>
  <c r="I56"/>
  <c r="I55"/>
  <c r="I54"/>
  <c r="I53"/>
  <c r="I52"/>
  <c r="I51"/>
  <c r="I50"/>
  <c r="I49"/>
  <c r="I48"/>
  <c r="I47"/>
  <c r="I46"/>
  <c r="I45"/>
  <c r="I44"/>
  <c r="I57" s="1"/>
  <c r="H42"/>
  <c r="G42"/>
  <c r="F42"/>
  <c r="E42"/>
  <c r="D42"/>
  <c r="C42"/>
  <c r="B42"/>
  <c r="I41"/>
  <c r="I205" s="1"/>
  <c r="I40"/>
  <c r="I39"/>
  <c r="I203" s="1"/>
  <c r="I38"/>
  <c r="I202" s="1"/>
  <c r="I37"/>
  <c r="I201" s="1"/>
  <c r="I36"/>
  <c r="I200" s="1"/>
  <c r="I35"/>
  <c r="I199" s="1"/>
  <c r="I34"/>
  <c r="I198" s="1"/>
  <c r="I33"/>
  <c r="I197" s="1"/>
  <c r="I32"/>
  <c r="I196" s="1"/>
  <c r="I31"/>
  <c r="I195" s="1"/>
  <c r="I30"/>
  <c r="I194" s="1"/>
  <c r="I29"/>
  <c r="I193" s="1"/>
  <c r="I28"/>
  <c r="I192" s="1"/>
  <c r="I27"/>
  <c r="I42" s="1"/>
  <c r="H21"/>
  <c r="G21"/>
  <c r="F21"/>
  <c r="E21"/>
  <c r="D21"/>
  <c r="C21"/>
  <c r="B21"/>
  <c r="I20"/>
  <c r="I19"/>
  <c r="I18"/>
  <c r="I17"/>
  <c r="I16"/>
  <c r="I15"/>
  <c r="I14"/>
  <c r="I13"/>
  <c r="I12"/>
  <c r="I11"/>
  <c r="I10"/>
  <c r="I9"/>
  <c r="I8"/>
  <c r="I7"/>
  <c r="I6"/>
  <c r="I21" s="1"/>
  <c r="H429" i="1"/>
  <c r="G429"/>
  <c r="K429" s="1"/>
  <c r="B429"/>
  <c r="H428"/>
  <c r="G428"/>
  <c r="K428" s="1"/>
  <c r="B428"/>
  <c r="H427"/>
  <c r="G427"/>
  <c r="K427" s="1"/>
  <c r="B427"/>
  <c r="H426"/>
  <c r="G426"/>
  <c r="K426" s="1"/>
  <c r="B426"/>
  <c r="H425"/>
  <c r="G425"/>
  <c r="K425" s="1"/>
  <c r="B425"/>
  <c r="H424"/>
  <c r="G424"/>
  <c r="K424" s="1"/>
  <c r="B424"/>
  <c r="H423"/>
  <c r="G423"/>
  <c r="K423" s="1"/>
  <c r="B423"/>
  <c r="H422"/>
  <c r="G422"/>
  <c r="K422" s="1"/>
  <c r="B422"/>
  <c r="H421"/>
  <c r="G421"/>
  <c r="K421" s="1"/>
  <c r="B421"/>
  <c r="H420"/>
  <c r="G420"/>
  <c r="K420" s="1"/>
  <c r="B420"/>
  <c r="H419"/>
  <c r="G419"/>
  <c r="K419" s="1"/>
  <c r="B419"/>
  <c r="H418"/>
  <c r="G418"/>
  <c r="K418" s="1"/>
  <c r="B418"/>
  <c r="H417"/>
  <c r="G417"/>
  <c r="K417" s="1"/>
  <c r="B417"/>
  <c r="H416"/>
  <c r="G416"/>
  <c r="K416" s="1"/>
  <c r="B416"/>
  <c r="H415"/>
  <c r="H430" s="1"/>
  <c r="G415"/>
  <c r="G430" s="1"/>
  <c r="K430" s="1"/>
  <c r="F415"/>
  <c r="F430" s="1"/>
  <c r="E415"/>
  <c r="E430" s="1"/>
  <c r="D415"/>
  <c r="D430" s="1"/>
  <c r="C415"/>
  <c r="C430" s="1"/>
  <c r="B415"/>
  <c r="B430" s="1"/>
  <c r="H412"/>
  <c r="G412"/>
  <c r="K412" s="1"/>
  <c r="B412"/>
  <c r="H411"/>
  <c r="G411"/>
  <c r="K411" s="1"/>
  <c r="B411"/>
  <c r="H410"/>
  <c r="G410"/>
  <c r="K410" s="1"/>
  <c r="B410"/>
  <c r="H409"/>
  <c r="G409"/>
  <c r="K409" s="1"/>
  <c r="B409"/>
  <c r="H408"/>
  <c r="G408"/>
  <c r="K408" s="1"/>
  <c r="B408"/>
  <c r="H407"/>
  <c r="G407"/>
  <c r="K407" s="1"/>
  <c r="B407"/>
  <c r="H406"/>
  <c r="G406"/>
  <c r="K406" s="1"/>
  <c r="B406"/>
  <c r="H405"/>
  <c r="G405"/>
  <c r="K405" s="1"/>
  <c r="B405"/>
  <c r="H404"/>
  <c r="G404"/>
  <c r="K404" s="1"/>
  <c r="B404"/>
  <c r="H403"/>
  <c r="G403"/>
  <c r="K403" s="1"/>
  <c r="B403"/>
  <c r="I402"/>
  <c r="H402"/>
  <c r="G402"/>
  <c r="K402" s="1"/>
  <c r="B402"/>
  <c r="H401"/>
  <c r="G401"/>
  <c r="K401" s="1"/>
  <c r="B401"/>
  <c r="H400"/>
  <c r="H413" s="1"/>
  <c r="G400"/>
  <c r="G413" s="1"/>
  <c r="B400"/>
  <c r="H397"/>
  <c r="G397"/>
  <c r="F397"/>
  <c r="E397"/>
  <c r="D397"/>
  <c r="C397"/>
  <c r="B397"/>
  <c r="I396"/>
  <c r="I429" s="1"/>
  <c r="I395"/>
  <c r="I428" s="1"/>
  <c r="I394"/>
  <c r="I427" s="1"/>
  <c r="I393"/>
  <c r="I426" s="1"/>
  <c r="I392"/>
  <c r="I425" s="1"/>
  <c r="I391"/>
  <c r="I424" s="1"/>
  <c r="I390"/>
  <c r="I423" s="1"/>
  <c r="I389"/>
  <c r="I422" s="1"/>
  <c r="I388"/>
  <c r="I421" s="1"/>
  <c r="I387"/>
  <c r="I420" s="1"/>
  <c r="I386"/>
  <c r="I419" s="1"/>
  <c r="I385"/>
  <c r="I418" s="1"/>
  <c r="I384"/>
  <c r="I417" s="1"/>
  <c r="I383"/>
  <c r="I416" s="1"/>
  <c r="I382"/>
  <c r="I397" s="1"/>
  <c r="H380"/>
  <c r="G380"/>
  <c r="F380"/>
  <c r="E380"/>
  <c r="D380"/>
  <c r="C380"/>
  <c r="B380"/>
  <c r="I379"/>
  <c r="I378"/>
  <c r="I377"/>
  <c r="I376"/>
  <c r="I375"/>
  <c r="I374"/>
  <c r="I373"/>
  <c r="I372"/>
  <c r="I371"/>
  <c r="I370"/>
  <c r="I369"/>
  <c r="I368"/>
  <c r="I367"/>
  <c r="I366"/>
  <c r="I365"/>
  <c r="I380" s="1"/>
  <c r="H363"/>
  <c r="G363"/>
  <c r="F363"/>
  <c r="E363"/>
  <c r="D363"/>
  <c r="C363"/>
  <c r="B363"/>
  <c r="I362"/>
  <c r="I361"/>
  <c r="I360"/>
  <c r="I359"/>
  <c r="I358"/>
  <c r="I357"/>
  <c r="I356"/>
  <c r="I355"/>
  <c r="I354"/>
  <c r="I353"/>
  <c r="I352"/>
  <c r="I351"/>
  <c r="I350"/>
  <c r="I349"/>
  <c r="I348"/>
  <c r="I363" s="1"/>
  <c r="H346"/>
  <c r="G346"/>
  <c r="F346"/>
  <c r="E346"/>
  <c r="D346"/>
  <c r="C346"/>
  <c r="B346"/>
  <c r="I345"/>
  <c r="I344"/>
  <c r="I343"/>
  <c r="I342"/>
  <c r="I341"/>
  <c r="I340"/>
  <c r="I339"/>
  <c r="I338"/>
  <c r="I337"/>
  <c r="I336"/>
  <c r="I335"/>
  <c r="I334"/>
  <c r="I333"/>
  <c r="I332"/>
  <c r="I331"/>
  <c r="I346" s="1"/>
  <c r="H329"/>
  <c r="G329"/>
  <c r="F329"/>
  <c r="E329"/>
  <c r="D329"/>
  <c r="C329"/>
  <c r="B329"/>
  <c r="I328"/>
  <c r="I327"/>
  <c r="I326"/>
  <c r="I325"/>
  <c r="I324"/>
  <c r="I323"/>
  <c r="I322"/>
  <c r="I321"/>
  <c r="I320"/>
  <c r="I319"/>
  <c r="I318"/>
  <c r="I317"/>
  <c r="I316"/>
  <c r="I315"/>
  <c r="I314"/>
  <c r="I329" s="1"/>
  <c r="H312"/>
  <c r="G312"/>
  <c r="F312"/>
  <c r="E312"/>
  <c r="D312"/>
  <c r="C312"/>
  <c r="B312"/>
  <c r="I311"/>
  <c r="I310"/>
  <c r="I309"/>
  <c r="I308"/>
  <c r="I307"/>
  <c r="I306"/>
  <c r="I305"/>
  <c r="I304"/>
  <c r="I303"/>
  <c r="I302"/>
  <c r="I301"/>
  <c r="I300"/>
  <c r="I299"/>
  <c r="I298"/>
  <c r="I297"/>
  <c r="I312" s="1"/>
  <c r="H295"/>
  <c r="G295"/>
  <c r="F295"/>
  <c r="E295"/>
  <c r="D295"/>
  <c r="C295"/>
  <c r="B295"/>
  <c r="I294"/>
  <c r="I293"/>
  <c r="I292"/>
  <c r="I291"/>
  <c r="I290"/>
  <c r="I289"/>
  <c r="I288"/>
  <c r="I287"/>
  <c r="I286"/>
  <c r="I285"/>
  <c r="I284"/>
  <c r="I283"/>
  <c r="I282"/>
  <c r="I281"/>
  <c r="I280"/>
  <c r="I295" s="1"/>
  <c r="H278"/>
  <c r="G278"/>
  <c r="F278"/>
  <c r="E278"/>
  <c r="D278"/>
  <c r="C278"/>
  <c r="B278"/>
  <c r="I277"/>
  <c r="I276"/>
  <c r="I275"/>
  <c r="I274"/>
  <c r="I273"/>
  <c r="I272"/>
  <c r="I271"/>
  <c r="I270"/>
  <c r="I269"/>
  <c r="I268"/>
  <c r="I267"/>
  <c r="I266"/>
  <c r="I265"/>
  <c r="I264"/>
  <c r="I263"/>
  <c r="I278" s="1"/>
  <c r="H261"/>
  <c r="G261"/>
  <c r="F261"/>
  <c r="E261"/>
  <c r="D261"/>
  <c r="C261"/>
  <c r="B261"/>
  <c r="I260"/>
  <c r="I259"/>
  <c r="I258"/>
  <c r="I257"/>
  <c r="I256"/>
  <c r="I255"/>
  <c r="I254"/>
  <c r="I253"/>
  <c r="I252"/>
  <c r="I251"/>
  <c r="I250"/>
  <c r="I249"/>
  <c r="I248"/>
  <c r="I247"/>
  <c r="I246"/>
  <c r="I261" s="1"/>
  <c r="H244"/>
  <c r="G244"/>
  <c r="F244"/>
  <c r="E244"/>
  <c r="D244"/>
  <c r="C244"/>
  <c r="B244"/>
  <c r="I243"/>
  <c r="I242"/>
  <c r="I241"/>
  <c r="I240"/>
  <c r="I239"/>
  <c r="I238"/>
  <c r="I237"/>
  <c r="I236"/>
  <c r="I235"/>
  <c r="I234"/>
  <c r="I233"/>
  <c r="I232"/>
  <c r="I231"/>
  <c r="I230"/>
  <c r="I229"/>
  <c r="I244" s="1"/>
  <c r="H227"/>
  <c r="G227"/>
  <c r="F227"/>
  <c r="E227"/>
  <c r="D227"/>
  <c r="C227"/>
  <c r="B227"/>
  <c r="I226"/>
  <c r="I225"/>
  <c r="I224"/>
  <c r="I223"/>
  <c r="I222"/>
  <c r="I221"/>
  <c r="I220"/>
  <c r="I219"/>
  <c r="I218"/>
  <c r="I217"/>
  <c r="I216"/>
  <c r="I215"/>
  <c r="I214"/>
  <c r="I213"/>
  <c r="I212"/>
  <c r="I227" s="1"/>
  <c r="H210"/>
  <c r="G210"/>
  <c r="F210"/>
  <c r="E210"/>
  <c r="D210"/>
  <c r="C210"/>
  <c r="B210"/>
  <c r="I209"/>
  <c r="I208"/>
  <c r="I207"/>
  <c r="I206"/>
  <c r="I205"/>
  <c r="I204"/>
  <c r="I203"/>
  <c r="I202"/>
  <c r="I201"/>
  <c r="I200"/>
  <c r="I199"/>
  <c r="I198"/>
  <c r="I197"/>
  <c r="I196"/>
  <c r="I195"/>
  <c r="I210" s="1"/>
  <c r="H193"/>
  <c r="G193"/>
  <c r="F193"/>
  <c r="E193"/>
  <c r="D193"/>
  <c r="C193"/>
  <c r="B193"/>
  <c r="I192"/>
  <c r="I191"/>
  <c r="I190"/>
  <c r="I189"/>
  <c r="I188"/>
  <c r="I187"/>
  <c r="I186"/>
  <c r="I185"/>
  <c r="I184"/>
  <c r="I183"/>
  <c r="I182"/>
  <c r="I181"/>
  <c r="I180"/>
  <c r="I179"/>
  <c r="I178"/>
  <c r="I193" s="1"/>
  <c r="H176"/>
  <c r="G176"/>
  <c r="F176"/>
  <c r="E176"/>
  <c r="D176"/>
  <c r="C176"/>
  <c r="B176"/>
  <c r="I175"/>
  <c r="I174"/>
  <c r="I173"/>
  <c r="I172"/>
  <c r="I171"/>
  <c r="I170"/>
  <c r="I169"/>
  <c r="I168"/>
  <c r="I167"/>
  <c r="I166"/>
  <c r="I165"/>
  <c r="I164"/>
  <c r="I163"/>
  <c r="I162"/>
  <c r="I161"/>
  <c r="I176" s="1"/>
  <c r="H159"/>
  <c r="G159"/>
  <c r="F159"/>
  <c r="E159"/>
  <c r="D159"/>
  <c r="C159"/>
  <c r="B159"/>
  <c r="I158"/>
  <c r="I157"/>
  <c r="I156"/>
  <c r="I155"/>
  <c r="I154"/>
  <c r="I153"/>
  <c r="I152"/>
  <c r="I151"/>
  <c r="I150"/>
  <c r="I149"/>
  <c r="I148"/>
  <c r="I147"/>
  <c r="I146"/>
  <c r="I145"/>
  <c r="I144"/>
  <c r="I159" s="1"/>
  <c r="H142"/>
  <c r="G142"/>
  <c r="F142"/>
  <c r="E142"/>
  <c r="D142"/>
  <c r="C142"/>
  <c r="B142"/>
  <c r="I141"/>
  <c r="I140"/>
  <c r="I139"/>
  <c r="I138"/>
  <c r="I137"/>
  <c r="I136"/>
  <c r="I135"/>
  <c r="I134"/>
  <c r="I133"/>
  <c r="I132"/>
  <c r="I131"/>
  <c r="I130"/>
  <c r="I129"/>
  <c r="I128"/>
  <c r="I127"/>
  <c r="I142" s="1"/>
  <c r="H125"/>
  <c r="G125"/>
  <c r="F125"/>
  <c r="E125"/>
  <c r="D125"/>
  <c r="C125"/>
  <c r="B125"/>
  <c r="I124"/>
  <c r="I123"/>
  <c r="I122"/>
  <c r="I121"/>
  <c r="I120"/>
  <c r="I119"/>
  <c r="I118"/>
  <c r="I117"/>
  <c r="I116"/>
  <c r="I115"/>
  <c r="I114"/>
  <c r="I113"/>
  <c r="I112"/>
  <c r="I111"/>
  <c r="I110"/>
  <c r="I125" s="1"/>
  <c r="H108"/>
  <c r="G108"/>
  <c r="F108"/>
  <c r="E108"/>
  <c r="D108"/>
  <c r="C108"/>
  <c r="B108"/>
  <c r="I107"/>
  <c r="I106"/>
  <c r="I105"/>
  <c r="I104"/>
  <c r="I103"/>
  <c r="I102"/>
  <c r="I101"/>
  <c r="I100"/>
  <c r="I99"/>
  <c r="I98"/>
  <c r="I97"/>
  <c r="I96"/>
  <c r="I95"/>
  <c r="I94"/>
  <c r="I93"/>
  <c r="I108" s="1"/>
  <c r="H91"/>
  <c r="G91"/>
  <c r="F91"/>
  <c r="E91"/>
  <c r="D91"/>
  <c r="C91"/>
  <c r="B91"/>
  <c r="I90"/>
  <c r="I89"/>
  <c r="I88"/>
  <c r="I87"/>
  <c r="I86"/>
  <c r="I85"/>
  <c r="I84"/>
  <c r="I83"/>
  <c r="I82"/>
  <c r="I81"/>
  <c r="I80"/>
  <c r="I79"/>
  <c r="I78"/>
  <c r="I91" s="1"/>
  <c r="H76"/>
  <c r="G76"/>
  <c r="F76"/>
  <c r="E76"/>
  <c r="D76"/>
  <c r="C76"/>
  <c r="B76"/>
  <c r="I75"/>
  <c r="I74"/>
  <c r="I73"/>
  <c r="I72"/>
  <c r="I71"/>
  <c r="I70"/>
  <c r="I69"/>
  <c r="I68"/>
  <c r="I67"/>
  <c r="I66"/>
  <c r="I65"/>
  <c r="I64"/>
  <c r="I63"/>
  <c r="I62"/>
  <c r="I61"/>
  <c r="I76" s="1"/>
  <c r="H59"/>
  <c r="G59"/>
  <c r="F59"/>
  <c r="E59"/>
  <c r="D59"/>
  <c r="C59"/>
  <c r="B59"/>
  <c r="I58"/>
  <c r="I57"/>
  <c r="I56"/>
  <c r="I55"/>
  <c r="I54"/>
  <c r="I53"/>
  <c r="I52"/>
  <c r="I51"/>
  <c r="I50"/>
  <c r="I49"/>
  <c r="I48"/>
  <c r="I47"/>
  <c r="I46"/>
  <c r="I45"/>
  <c r="I44"/>
  <c r="I59" s="1"/>
  <c r="H42"/>
  <c r="G42"/>
  <c r="F42"/>
  <c r="E42"/>
  <c r="D42"/>
  <c r="C42"/>
  <c r="B42"/>
  <c r="I41"/>
  <c r="I40"/>
  <c r="I39"/>
  <c r="I412" s="1"/>
  <c r="I38"/>
  <c r="I411" s="1"/>
  <c r="I37"/>
  <c r="I410" s="1"/>
  <c r="I36"/>
  <c r="I409" s="1"/>
  <c r="I35"/>
  <c r="I408" s="1"/>
  <c r="I34"/>
  <c r="I407" s="1"/>
  <c r="I33"/>
  <c r="I406" s="1"/>
  <c r="I32"/>
  <c r="I405" s="1"/>
  <c r="I31"/>
  <c r="I404" s="1"/>
  <c r="I30"/>
  <c r="I29"/>
  <c r="I403" s="1"/>
  <c r="I28"/>
  <c r="I401" s="1"/>
  <c r="I27"/>
  <c r="I400" s="1"/>
  <c r="H21"/>
  <c r="G21"/>
  <c r="F21"/>
  <c r="E21"/>
  <c r="D21"/>
  <c r="C21"/>
  <c r="B21"/>
  <c r="I20"/>
  <c r="I19"/>
  <c r="I18"/>
  <c r="I17"/>
  <c r="I16"/>
  <c r="I15"/>
  <c r="I14"/>
  <c r="I13"/>
  <c r="I12"/>
  <c r="I11"/>
  <c r="I10"/>
  <c r="I9"/>
  <c r="I8"/>
  <c r="I7"/>
  <c r="I6"/>
  <c r="I21" s="1"/>
  <c r="I204" i="2" l="1"/>
  <c r="G206"/>
  <c r="B206"/>
  <c r="H206"/>
  <c r="I191"/>
  <c r="I206" s="1"/>
  <c r="L191"/>
  <c r="I42" i="1"/>
  <c r="K400"/>
  <c r="I415"/>
  <c r="I430" s="1"/>
  <c r="K415"/>
  <c r="L206" i="2" l="1"/>
</calcChain>
</file>

<file path=xl/sharedStrings.xml><?xml version="1.0" encoding="utf-8"?>
<sst xmlns="http://schemas.openxmlformats.org/spreadsheetml/2006/main" count="633" uniqueCount="51">
  <si>
    <t>Załącznik do zarządzenia nr 39/2013 ZKO</t>
  </si>
  <si>
    <t>Rozdział 80136</t>
  </si>
  <si>
    <t xml:space="preserve">Działanie </t>
  </si>
  <si>
    <t>Plan</t>
  </si>
  <si>
    <t>Zmiany planu dokonane poprzez przeniesienie pomiędzy zadaniami w ramach jednego paragrafu</t>
  </si>
  <si>
    <t>Zmiany planu dokonane poprzez przeniesienie pomiędzy pararafami w ramach jednego zadania</t>
  </si>
  <si>
    <t>Zmiany planu</t>
  </si>
  <si>
    <t>Plan                                                        po zmianach</t>
  </si>
  <si>
    <t xml:space="preserve">zwiększenia </t>
  </si>
  <si>
    <t>zmniejszenia</t>
  </si>
  <si>
    <t>3.1.1.7.</t>
  </si>
  <si>
    <t>3.1.2.15.</t>
  </si>
  <si>
    <t>3.1.2.16.</t>
  </si>
  <si>
    <t>3.1.2.18</t>
  </si>
  <si>
    <t>3.1.3.1.</t>
  </si>
  <si>
    <t>3.1.3.2.</t>
  </si>
  <si>
    <t>3.1.3.5.</t>
  </si>
  <si>
    <t>3.1.4.1.</t>
  </si>
  <si>
    <t>3.1.5.1.</t>
  </si>
  <si>
    <t>3.1.5.2.</t>
  </si>
  <si>
    <t>3.1.5.4.</t>
  </si>
  <si>
    <t>3.1.5.5.</t>
  </si>
  <si>
    <t>3.1.6.4.</t>
  </si>
  <si>
    <t>3.1.9.4.</t>
  </si>
  <si>
    <t>22.2.2.1.</t>
  </si>
  <si>
    <t>w tym:</t>
  </si>
  <si>
    <t>§ 3020</t>
  </si>
  <si>
    <t>§ 4010</t>
  </si>
  <si>
    <t>§ 4020</t>
  </si>
  <si>
    <t>§ 4040</t>
  </si>
  <si>
    <t>§ 4110</t>
  </si>
  <si>
    <t>§ 4120</t>
  </si>
  <si>
    <t>§ 4140</t>
  </si>
  <si>
    <t>§ 4210</t>
  </si>
  <si>
    <t>§ 4260</t>
  </si>
  <si>
    <t>§ 4270</t>
  </si>
  <si>
    <t>§ 4280</t>
  </si>
  <si>
    <t>§ 4300</t>
  </si>
  <si>
    <t>§ 4350</t>
  </si>
  <si>
    <t>§ 4360</t>
  </si>
  <si>
    <t>§ 4370</t>
  </si>
  <si>
    <t>§ 4400</t>
  </si>
  <si>
    <t>§ 4410</t>
  </si>
  <si>
    <t>§ 4430</t>
  </si>
  <si>
    <t>§ 4440</t>
  </si>
  <si>
    <t>§ 4480</t>
  </si>
  <si>
    <t>§ 4520</t>
  </si>
  <si>
    <t>§ 4550</t>
  </si>
  <si>
    <t xml:space="preserve">RAZEM </t>
  </si>
  <si>
    <t>Rozdział 80195</t>
  </si>
  <si>
    <t>RAZEM</t>
  </si>
</sst>
</file>

<file path=xl/styles.xml><?xml version="1.0" encoding="utf-8"?>
<styleSheet xmlns="http://schemas.openxmlformats.org/spreadsheetml/2006/main">
  <fonts count="6">
    <font>
      <sz val="10"/>
      <name val="Arial"/>
      <charset val="238"/>
    </font>
    <font>
      <b/>
      <i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8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4" fontId="4" fillId="0" borderId="1" xfId="0" applyNumberFormat="1" applyFont="1" applyBorder="1" applyAlignment="1">
      <alignment horizontal="right"/>
    </xf>
    <xf numFmtId="4" fontId="4" fillId="2" borderId="1" xfId="0" applyNumberFormat="1" applyFont="1" applyFill="1" applyBorder="1"/>
    <xf numFmtId="4" fontId="4" fillId="2" borderId="1" xfId="0" applyNumberFormat="1" applyFont="1" applyFill="1" applyBorder="1" applyAlignment="1">
      <alignment horizontal="right"/>
    </xf>
    <xf numFmtId="0" fontId="4" fillId="0" borderId="1" xfId="0" applyFont="1" applyBorder="1"/>
    <xf numFmtId="0" fontId="0" fillId="0" borderId="1" xfId="0" applyFill="1" applyBorder="1"/>
    <xf numFmtId="0" fontId="1" fillId="0" borderId="1" xfId="0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5" fillId="2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left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0" fillId="0" borderId="1" xfId="0" applyNumberFormat="1" applyBorder="1"/>
    <xf numFmtId="4" fontId="4" fillId="0" borderId="1" xfId="0" applyNumberFormat="1" applyFont="1" applyFill="1" applyBorder="1"/>
    <xf numFmtId="4" fontId="0" fillId="0" borderId="1" xfId="0" applyNumberFormat="1" applyFill="1" applyBorder="1"/>
    <xf numFmtId="0" fontId="4" fillId="0" borderId="1" xfId="0" applyFont="1" applyFill="1" applyBorder="1"/>
    <xf numFmtId="0" fontId="5" fillId="0" borderId="1" xfId="0" applyFont="1" applyFill="1" applyBorder="1"/>
    <xf numFmtId="4" fontId="5" fillId="0" borderId="1" xfId="0" applyNumberFormat="1" applyFont="1" applyFill="1" applyBorder="1"/>
    <xf numFmtId="0" fontId="3" fillId="3" borderId="3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5" fillId="0" borderId="0" xfId="0" applyFont="1"/>
    <xf numFmtId="0" fontId="5" fillId="0" borderId="1" xfId="0" applyFont="1" applyBorder="1"/>
    <xf numFmtId="4" fontId="5" fillId="0" borderId="0" xfId="0" applyNumberFormat="1" applyFont="1"/>
    <xf numFmtId="4" fontId="5" fillId="3" borderId="0" xfId="0" applyNumberFormat="1" applyFont="1" applyFill="1"/>
    <xf numFmtId="4" fontId="0" fillId="0" borderId="0" xfId="0" applyNumberFormat="1"/>
    <xf numFmtId="4" fontId="5" fillId="0" borderId="0" xfId="0" applyNumberFormat="1" applyFont="1" applyFill="1"/>
    <xf numFmtId="4" fontId="0" fillId="0" borderId="0" xfId="0" applyNumberFormat="1" applyFill="1"/>
    <xf numFmtId="0" fontId="5" fillId="4" borderId="1" xfId="0" applyFont="1" applyFill="1" applyBorder="1"/>
    <xf numFmtId="4" fontId="5" fillId="4" borderId="1" xfId="0" applyNumberFormat="1" applyFont="1" applyFill="1" applyBorder="1"/>
    <xf numFmtId="4" fontId="5" fillId="4" borderId="1" xfId="0" applyNumberFormat="1" applyFont="1" applyFill="1" applyBorder="1" applyAlignment="1">
      <alignment horizontal="right"/>
    </xf>
    <xf numFmtId="0" fontId="1" fillId="4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4" fontId="5" fillId="0" borderId="1" xfId="0" applyNumberFormat="1" applyFont="1" applyBorder="1"/>
    <xf numFmtId="4" fontId="5" fillId="0" borderId="0" xfId="0" applyNumberFormat="1" applyFont="1" applyBorder="1"/>
    <xf numFmtId="4" fontId="5" fillId="2" borderId="1" xfId="0" applyNumberFormat="1" applyFont="1" applyFill="1" applyBorder="1"/>
    <xf numFmtId="4" fontId="5" fillId="0" borderId="0" xfId="0" applyNumberFormat="1" applyFont="1" applyFill="1" applyBorder="1"/>
    <xf numFmtId="3" fontId="5" fillId="0" borderId="1" xfId="0" applyNumberFormat="1" applyFont="1" applyBorder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/>
  </cellXfs>
  <cellStyles count="2">
    <cellStyle name="Normalny" xfId="0" builtinId="0"/>
    <cellStyle name="Normalny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2"/>
  <sheetViews>
    <sheetView tabSelected="1" topLeftCell="A83" zoomScale="115" zoomScaleNormal="115" workbookViewId="0">
      <selection activeCell="M107" sqref="M107"/>
    </sheetView>
  </sheetViews>
  <sheetFormatPr defaultRowHeight="12.75"/>
  <cols>
    <col min="1" max="1" width="16.140625" customWidth="1"/>
    <col min="2" max="2" width="23.85546875" customWidth="1"/>
    <col min="3" max="3" width="12.7109375" hidden="1" customWidth="1"/>
    <col min="4" max="4" width="13.5703125" hidden="1" customWidth="1"/>
    <col min="5" max="5" width="12.85546875" hidden="1" customWidth="1"/>
    <col min="6" max="6" width="13.7109375" hidden="1" customWidth="1"/>
    <col min="7" max="7" width="25" customWidth="1"/>
    <col min="8" max="8" width="23.5703125" customWidth="1"/>
    <col min="9" max="9" width="24.140625" customWidth="1"/>
    <col min="10" max="10" width="0" hidden="1" customWidth="1"/>
    <col min="12" max="12" width="11.85546875" customWidth="1"/>
  </cols>
  <sheetData>
    <row r="1" spans="1:9" ht="16.5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3.5" customHeight="1">
      <c r="A2" s="45"/>
      <c r="B2" s="45"/>
      <c r="C2" s="45"/>
      <c r="D2" s="45"/>
      <c r="E2" s="45"/>
      <c r="F2" s="45"/>
      <c r="G2" s="45"/>
      <c r="H2" s="45"/>
      <c r="I2" s="45"/>
    </row>
    <row r="3" spans="1:9" ht="15.75" customHeight="1">
      <c r="A3" s="3" t="s">
        <v>49</v>
      </c>
      <c r="B3" s="3"/>
      <c r="C3" s="3"/>
      <c r="D3" s="3"/>
      <c r="E3" s="3"/>
      <c r="F3" s="3"/>
      <c r="G3" s="3"/>
      <c r="H3" s="3"/>
      <c r="I3" s="3"/>
    </row>
    <row r="4" spans="1:9" ht="15.75" customHeight="1">
      <c r="A4" s="4" t="s">
        <v>2</v>
      </c>
      <c r="B4" s="4" t="s">
        <v>3</v>
      </c>
      <c r="C4" s="4" t="s">
        <v>4</v>
      </c>
      <c r="D4" s="4"/>
      <c r="E4" s="4" t="s">
        <v>5</v>
      </c>
      <c r="F4" s="4"/>
      <c r="G4" s="5" t="s">
        <v>6</v>
      </c>
      <c r="H4" s="5"/>
      <c r="I4" s="4" t="s">
        <v>7</v>
      </c>
    </row>
    <row r="5" spans="1:9" ht="15.75" customHeight="1">
      <c r="A5" s="4"/>
      <c r="B5" s="4"/>
      <c r="C5" s="6" t="s">
        <v>8</v>
      </c>
      <c r="D5" s="6" t="s">
        <v>9</v>
      </c>
      <c r="E5" s="6" t="s">
        <v>8</v>
      </c>
      <c r="F5" s="6" t="s">
        <v>9</v>
      </c>
      <c r="G5" s="7" t="s">
        <v>8</v>
      </c>
      <c r="H5" s="7" t="s">
        <v>9</v>
      </c>
      <c r="I5" s="4"/>
    </row>
    <row r="6" spans="1:9" ht="15.75" customHeight="1">
      <c r="A6" s="8" t="s">
        <v>10</v>
      </c>
      <c r="B6" s="27">
        <v>131600</v>
      </c>
      <c r="C6" s="9"/>
      <c r="D6" s="9"/>
      <c r="E6" s="9"/>
      <c r="F6" s="9"/>
      <c r="G6" s="10"/>
      <c r="H6" s="11">
        <v>4706</v>
      </c>
      <c r="I6" s="9">
        <f>B6+G6-H6</f>
        <v>126894</v>
      </c>
    </row>
    <row r="7" spans="1:9" ht="15.75" customHeight="1">
      <c r="A7" s="12" t="s">
        <v>11</v>
      </c>
      <c r="B7" s="27">
        <v>14420</v>
      </c>
      <c r="C7" s="9"/>
      <c r="D7" s="9"/>
      <c r="E7" s="9"/>
      <c r="F7" s="9"/>
      <c r="G7" s="10"/>
      <c r="H7" s="11">
        <v>570</v>
      </c>
      <c r="I7" s="9">
        <f t="shared" ref="I7:I20" si="0">B7+G7-H7</f>
        <v>13850</v>
      </c>
    </row>
    <row r="8" spans="1:9" ht="15.75" customHeight="1">
      <c r="A8" s="12" t="s">
        <v>12</v>
      </c>
      <c r="B8" s="27">
        <v>5420</v>
      </c>
      <c r="C8" s="9"/>
      <c r="D8" s="9"/>
      <c r="E8" s="9"/>
      <c r="F8" s="9"/>
      <c r="G8" s="10"/>
      <c r="H8" s="11">
        <v>570</v>
      </c>
      <c r="I8" s="9">
        <f t="shared" si="0"/>
        <v>4850</v>
      </c>
    </row>
    <row r="9" spans="1:9" ht="15.75" customHeight="1">
      <c r="A9" s="12" t="s">
        <v>13</v>
      </c>
      <c r="B9" s="27">
        <v>3210</v>
      </c>
      <c r="C9" s="9"/>
      <c r="D9" s="9"/>
      <c r="E9" s="9"/>
      <c r="F9" s="9"/>
      <c r="G9" s="10"/>
      <c r="H9" s="11">
        <v>282</v>
      </c>
      <c r="I9" s="9">
        <f t="shared" si="0"/>
        <v>2928</v>
      </c>
    </row>
    <row r="10" spans="1:9" ht="15.75" customHeight="1">
      <c r="A10" s="8" t="s">
        <v>14</v>
      </c>
      <c r="B10" s="27">
        <v>32310</v>
      </c>
      <c r="C10" s="9"/>
      <c r="D10" s="9"/>
      <c r="E10" s="9"/>
      <c r="F10" s="9"/>
      <c r="G10" s="10">
        <v>5232</v>
      </c>
      <c r="H10" s="11"/>
      <c r="I10" s="9">
        <f t="shared" si="0"/>
        <v>37542</v>
      </c>
    </row>
    <row r="11" spans="1:9" ht="15.75" customHeight="1">
      <c r="A11" s="12" t="s">
        <v>15</v>
      </c>
      <c r="B11" s="27">
        <v>99420</v>
      </c>
      <c r="C11" s="9"/>
      <c r="D11" s="9"/>
      <c r="E11" s="9"/>
      <c r="F11" s="9"/>
      <c r="G11" s="10"/>
      <c r="H11" s="11">
        <v>2152</v>
      </c>
      <c r="I11" s="9">
        <f t="shared" si="0"/>
        <v>97268</v>
      </c>
    </row>
    <row r="12" spans="1:9" ht="15.75" customHeight="1">
      <c r="A12" s="8" t="s">
        <v>16</v>
      </c>
      <c r="B12" s="27">
        <v>5420</v>
      </c>
      <c r="C12" s="9"/>
      <c r="D12" s="9"/>
      <c r="E12" s="9"/>
      <c r="F12" s="9"/>
      <c r="G12" s="10">
        <v>203</v>
      </c>
      <c r="H12" s="11"/>
      <c r="I12" s="9">
        <f t="shared" si="0"/>
        <v>5623</v>
      </c>
    </row>
    <row r="13" spans="1:9" ht="15.75" customHeight="1">
      <c r="A13" s="12" t="s">
        <v>17</v>
      </c>
      <c r="B13" s="27">
        <v>4420</v>
      </c>
      <c r="C13" s="9"/>
      <c r="D13" s="9"/>
      <c r="E13" s="9"/>
      <c r="F13" s="9"/>
      <c r="G13" s="10"/>
      <c r="H13" s="11">
        <v>569</v>
      </c>
      <c r="I13" s="9">
        <f t="shared" si="0"/>
        <v>3851</v>
      </c>
    </row>
    <row r="14" spans="1:9" ht="15.75" customHeight="1">
      <c r="A14" s="8" t="s">
        <v>18</v>
      </c>
      <c r="B14" s="27">
        <v>6210</v>
      </c>
      <c r="C14" s="9"/>
      <c r="D14" s="9"/>
      <c r="E14" s="9"/>
      <c r="F14" s="9"/>
      <c r="G14" s="10"/>
      <c r="H14" s="11">
        <v>283</v>
      </c>
      <c r="I14" s="9">
        <f t="shared" si="0"/>
        <v>5927</v>
      </c>
    </row>
    <row r="15" spans="1:9" ht="15.75" customHeight="1">
      <c r="A15" s="12" t="s">
        <v>19</v>
      </c>
      <c r="B15" s="27">
        <v>2210</v>
      </c>
      <c r="C15" s="9"/>
      <c r="D15" s="9"/>
      <c r="E15" s="9"/>
      <c r="F15" s="9"/>
      <c r="G15" s="10"/>
      <c r="H15" s="11">
        <v>283</v>
      </c>
      <c r="I15" s="9">
        <f t="shared" si="0"/>
        <v>1927</v>
      </c>
    </row>
    <row r="16" spans="1:9" ht="15.75" customHeight="1">
      <c r="A16" s="8" t="s">
        <v>20</v>
      </c>
      <c r="B16" s="27">
        <v>9840</v>
      </c>
      <c r="C16" s="9"/>
      <c r="D16" s="9"/>
      <c r="E16" s="9"/>
      <c r="F16" s="9"/>
      <c r="G16" s="10"/>
      <c r="H16" s="11">
        <v>2887</v>
      </c>
      <c r="I16" s="9">
        <f t="shared" si="0"/>
        <v>6953</v>
      </c>
    </row>
    <row r="17" spans="1:9" ht="15.75" customHeight="1">
      <c r="A17" s="8" t="s">
        <v>21</v>
      </c>
      <c r="B17" s="27">
        <v>94140</v>
      </c>
      <c r="C17" s="9"/>
      <c r="D17" s="9"/>
      <c r="E17" s="9"/>
      <c r="F17" s="9"/>
      <c r="G17" s="10">
        <v>5865</v>
      </c>
      <c r="H17" s="11"/>
      <c r="I17" s="9">
        <f t="shared" si="0"/>
        <v>100005</v>
      </c>
    </row>
    <row r="18" spans="1:9" ht="15.75" customHeight="1">
      <c r="A18" s="8" t="s">
        <v>22</v>
      </c>
      <c r="B18" s="27">
        <v>47680</v>
      </c>
      <c r="C18" s="9"/>
      <c r="D18" s="9"/>
      <c r="E18" s="9"/>
      <c r="F18" s="9"/>
      <c r="G18" s="10"/>
      <c r="H18" s="11">
        <v>1277</v>
      </c>
      <c r="I18" s="9">
        <f t="shared" si="0"/>
        <v>46403</v>
      </c>
    </row>
    <row r="19" spans="1:9" ht="15.75" customHeight="1">
      <c r="A19" s="13" t="s">
        <v>23</v>
      </c>
      <c r="B19" s="27">
        <v>0</v>
      </c>
      <c r="C19" s="9"/>
      <c r="D19" s="9"/>
      <c r="E19" s="9"/>
      <c r="F19" s="9"/>
      <c r="G19" s="10">
        <v>1105</v>
      </c>
      <c r="H19" s="11"/>
      <c r="I19" s="9">
        <f t="shared" si="0"/>
        <v>1105</v>
      </c>
    </row>
    <row r="20" spans="1:9" ht="15.75" customHeight="1">
      <c r="A20" s="8" t="s">
        <v>24</v>
      </c>
      <c r="B20" s="27">
        <v>116859</v>
      </c>
      <c r="C20" s="9"/>
      <c r="D20" s="9"/>
      <c r="E20" s="9"/>
      <c r="F20" s="9"/>
      <c r="G20" s="10">
        <v>1174</v>
      </c>
      <c r="H20" s="11"/>
      <c r="I20" s="9">
        <f t="shared" si="0"/>
        <v>118033</v>
      </c>
    </row>
    <row r="21" spans="1:9" ht="15.75" customHeight="1">
      <c r="A21" s="14"/>
      <c r="B21" s="15">
        <f>SUM(B6:B20)</f>
        <v>573159</v>
      </c>
      <c r="C21" s="15">
        <f t="shared" ref="C21:I21" si="1">SUM(C6:C20)</f>
        <v>0</v>
      </c>
      <c r="D21" s="15">
        <f t="shared" si="1"/>
        <v>0</v>
      </c>
      <c r="E21" s="15">
        <f t="shared" si="1"/>
        <v>0</v>
      </c>
      <c r="F21" s="15">
        <f t="shared" si="1"/>
        <v>0</v>
      </c>
      <c r="G21" s="15">
        <f t="shared" si="1"/>
        <v>13579</v>
      </c>
      <c r="H21" s="15">
        <f t="shared" si="1"/>
        <v>13579</v>
      </c>
      <c r="I21" s="15">
        <f t="shared" si="1"/>
        <v>573159</v>
      </c>
    </row>
    <row r="22" spans="1:9" ht="15.75" customHeight="1">
      <c r="A22" s="2"/>
      <c r="B22" s="2"/>
      <c r="C22" s="2"/>
      <c r="D22" s="2"/>
      <c r="E22" s="2"/>
      <c r="F22" s="2"/>
      <c r="G22" s="2"/>
      <c r="H22" s="2"/>
      <c r="I22" s="2"/>
    </row>
    <row r="23" spans="1:9" ht="15.75" customHeight="1">
      <c r="A23" s="17" t="s">
        <v>25</v>
      </c>
      <c r="B23" s="2"/>
      <c r="C23" s="2"/>
      <c r="D23" s="2"/>
      <c r="E23" s="2"/>
      <c r="F23" s="2"/>
      <c r="G23" s="2"/>
      <c r="H23" s="2"/>
      <c r="I23" s="2"/>
    </row>
    <row r="24" spans="1:9" ht="26.25" customHeight="1">
      <c r="A24" s="46" t="s">
        <v>2</v>
      </c>
      <c r="B24" s="4" t="s">
        <v>3</v>
      </c>
      <c r="C24" s="4" t="s">
        <v>4</v>
      </c>
      <c r="D24" s="4"/>
      <c r="E24" s="4" t="s">
        <v>5</v>
      </c>
      <c r="F24" s="4"/>
      <c r="G24" s="47" t="s">
        <v>6</v>
      </c>
      <c r="H24" s="48"/>
      <c r="I24" s="4" t="s">
        <v>7</v>
      </c>
    </row>
    <row r="25" spans="1:9" ht="16.5" customHeight="1">
      <c r="A25" s="49"/>
      <c r="B25" s="4"/>
      <c r="C25" s="6" t="s">
        <v>8</v>
      </c>
      <c r="D25" s="6" t="s">
        <v>9</v>
      </c>
      <c r="E25" s="6" t="s">
        <v>8</v>
      </c>
      <c r="F25" s="6" t="s">
        <v>9</v>
      </c>
      <c r="G25" s="7" t="s">
        <v>8</v>
      </c>
      <c r="H25" s="7" t="s">
        <v>9</v>
      </c>
      <c r="I25" s="4"/>
    </row>
    <row r="26" spans="1:9" ht="14.1" customHeight="1">
      <c r="A26" s="50" t="s">
        <v>30</v>
      </c>
      <c r="B26" s="50"/>
      <c r="C26" s="50"/>
      <c r="D26" s="50"/>
      <c r="E26" s="50"/>
      <c r="F26" s="50"/>
      <c r="G26" s="50"/>
      <c r="H26" s="50"/>
      <c r="I26" s="50"/>
    </row>
    <row r="27" spans="1:9" ht="14.1" customHeight="1">
      <c r="A27" s="8" t="s">
        <v>10</v>
      </c>
      <c r="B27" s="25">
        <v>0</v>
      </c>
      <c r="C27" s="25"/>
      <c r="D27" s="25"/>
      <c r="E27" s="25"/>
      <c r="F27" s="25"/>
      <c r="G27" s="26"/>
      <c r="H27" s="26"/>
      <c r="I27" s="25">
        <f>B27+G27-H27</f>
        <v>0</v>
      </c>
    </row>
    <row r="28" spans="1:9" ht="14.1" customHeight="1">
      <c r="A28" s="12" t="s">
        <v>11</v>
      </c>
      <c r="B28" s="25">
        <v>0</v>
      </c>
      <c r="C28" s="25"/>
      <c r="D28" s="25"/>
      <c r="E28" s="25"/>
      <c r="F28" s="25"/>
      <c r="G28" s="26"/>
      <c r="H28" s="26"/>
      <c r="I28" s="25">
        <f t="shared" ref="I28:I41" si="2">B28+G28-H28</f>
        <v>0</v>
      </c>
    </row>
    <row r="29" spans="1:9" ht="14.1" customHeight="1">
      <c r="A29" s="12" t="s">
        <v>12</v>
      </c>
      <c r="B29" s="25">
        <v>0</v>
      </c>
      <c r="C29" s="25"/>
      <c r="D29" s="25"/>
      <c r="E29" s="25"/>
      <c r="F29" s="25"/>
      <c r="G29" s="26"/>
      <c r="H29" s="26"/>
      <c r="I29" s="25">
        <f t="shared" si="2"/>
        <v>0</v>
      </c>
    </row>
    <row r="30" spans="1:9" ht="14.1" customHeight="1">
      <c r="A30" s="12" t="s">
        <v>13</v>
      </c>
      <c r="B30" s="25">
        <v>0</v>
      </c>
      <c r="C30" s="25"/>
      <c r="D30" s="25"/>
      <c r="E30" s="25"/>
      <c r="F30" s="25"/>
      <c r="G30" s="26"/>
      <c r="H30" s="26"/>
      <c r="I30" s="25">
        <f t="shared" si="2"/>
        <v>0</v>
      </c>
    </row>
    <row r="31" spans="1:9" ht="14.1" customHeight="1">
      <c r="A31" s="8" t="s">
        <v>14</v>
      </c>
      <c r="B31" s="25">
        <v>0</v>
      </c>
      <c r="C31" s="25"/>
      <c r="D31" s="25"/>
      <c r="E31" s="25"/>
      <c r="F31" s="25"/>
      <c r="G31" s="26"/>
      <c r="H31" s="26"/>
      <c r="I31" s="25">
        <f t="shared" si="2"/>
        <v>0</v>
      </c>
    </row>
    <row r="32" spans="1:9" ht="14.1" customHeight="1">
      <c r="A32" s="12" t="s">
        <v>15</v>
      </c>
      <c r="B32" s="25">
        <v>11000</v>
      </c>
      <c r="C32" s="25"/>
      <c r="D32" s="25"/>
      <c r="E32" s="25"/>
      <c r="F32" s="25"/>
      <c r="G32" s="26"/>
      <c r="H32" s="26">
        <v>1000</v>
      </c>
      <c r="I32" s="25">
        <f t="shared" si="2"/>
        <v>10000</v>
      </c>
    </row>
    <row r="33" spans="1:9" ht="14.1" customHeight="1">
      <c r="A33" s="8" t="s">
        <v>16</v>
      </c>
      <c r="B33" s="25">
        <v>0</v>
      </c>
      <c r="C33" s="25"/>
      <c r="D33" s="25"/>
      <c r="E33" s="25"/>
      <c r="F33" s="25"/>
      <c r="G33" s="26"/>
      <c r="H33" s="26"/>
      <c r="I33" s="25">
        <f t="shared" si="2"/>
        <v>0</v>
      </c>
    </row>
    <row r="34" spans="1:9" ht="14.1" customHeight="1">
      <c r="A34" s="12" t="s">
        <v>17</v>
      </c>
      <c r="B34" s="25">
        <v>0</v>
      </c>
      <c r="C34" s="25"/>
      <c r="D34" s="25"/>
      <c r="E34" s="25"/>
      <c r="F34" s="25"/>
      <c r="G34" s="26"/>
      <c r="H34" s="26"/>
      <c r="I34" s="25">
        <f t="shared" si="2"/>
        <v>0</v>
      </c>
    </row>
    <row r="35" spans="1:9" ht="14.1" customHeight="1">
      <c r="A35" s="8" t="s">
        <v>18</v>
      </c>
      <c r="B35" s="25">
        <v>0</v>
      </c>
      <c r="C35" s="25"/>
      <c r="D35" s="25"/>
      <c r="E35" s="25"/>
      <c r="F35" s="25"/>
      <c r="G35" s="26"/>
      <c r="H35" s="26"/>
      <c r="I35" s="25">
        <f t="shared" si="2"/>
        <v>0</v>
      </c>
    </row>
    <row r="36" spans="1:9" ht="14.1" customHeight="1">
      <c r="A36" s="12" t="s">
        <v>19</v>
      </c>
      <c r="B36" s="25">
        <v>0</v>
      </c>
      <c r="C36" s="25"/>
      <c r="D36" s="25"/>
      <c r="E36" s="25"/>
      <c r="F36" s="25"/>
      <c r="G36" s="26"/>
      <c r="H36" s="26"/>
      <c r="I36" s="25">
        <f t="shared" si="2"/>
        <v>0</v>
      </c>
    </row>
    <row r="37" spans="1:9" ht="14.1" customHeight="1">
      <c r="A37" s="8" t="s">
        <v>20</v>
      </c>
      <c r="B37" s="25">
        <v>0</v>
      </c>
      <c r="C37" s="25"/>
      <c r="D37" s="25"/>
      <c r="E37" s="25"/>
      <c r="F37" s="25"/>
      <c r="G37" s="26"/>
      <c r="H37" s="26"/>
      <c r="I37" s="25">
        <f t="shared" si="2"/>
        <v>0</v>
      </c>
    </row>
    <row r="38" spans="1:9" ht="14.1" customHeight="1">
      <c r="A38" s="8" t="s">
        <v>21</v>
      </c>
      <c r="B38" s="25">
        <v>0</v>
      </c>
      <c r="C38" s="25"/>
      <c r="D38" s="25"/>
      <c r="E38" s="25"/>
      <c r="F38" s="25"/>
      <c r="G38" s="26"/>
      <c r="H38" s="26"/>
      <c r="I38" s="25">
        <f t="shared" si="2"/>
        <v>0</v>
      </c>
    </row>
    <row r="39" spans="1:9" ht="14.1" customHeight="1">
      <c r="A39" s="8" t="s">
        <v>22</v>
      </c>
      <c r="B39" s="25">
        <v>0</v>
      </c>
      <c r="C39" s="25"/>
      <c r="D39" s="25"/>
      <c r="E39" s="25"/>
      <c r="F39" s="25"/>
      <c r="G39" s="26">
        <v>1000</v>
      </c>
      <c r="H39" s="26"/>
      <c r="I39" s="25">
        <f t="shared" si="2"/>
        <v>1000</v>
      </c>
    </row>
    <row r="40" spans="1:9" ht="14.1" customHeight="1">
      <c r="A40" s="13" t="s">
        <v>23</v>
      </c>
      <c r="B40" s="25">
        <v>0</v>
      </c>
      <c r="C40" s="25"/>
      <c r="D40" s="25"/>
      <c r="E40" s="25"/>
      <c r="F40" s="25"/>
      <c r="G40" s="26"/>
      <c r="H40" s="26"/>
      <c r="I40" s="25">
        <f t="shared" si="2"/>
        <v>0</v>
      </c>
    </row>
    <row r="41" spans="1:9" ht="14.1" customHeight="1">
      <c r="A41" s="13" t="s">
        <v>24</v>
      </c>
      <c r="B41" s="25">
        <v>0</v>
      </c>
      <c r="C41" s="25"/>
      <c r="D41" s="25"/>
      <c r="E41" s="25"/>
      <c r="F41" s="25"/>
      <c r="G41" s="26"/>
      <c r="H41" s="26"/>
      <c r="I41" s="25">
        <f t="shared" si="2"/>
        <v>0</v>
      </c>
    </row>
    <row r="42" spans="1:9" ht="14.1" customHeight="1">
      <c r="A42" s="8"/>
      <c r="B42" s="51">
        <f>SUM(B27:B41)</f>
        <v>11000</v>
      </c>
      <c r="C42" s="51">
        <f t="shared" ref="C42:I42" si="3">SUM(C27:C41)</f>
        <v>0</v>
      </c>
      <c r="D42" s="51">
        <f t="shared" si="3"/>
        <v>0</v>
      </c>
      <c r="E42" s="51">
        <f t="shared" si="3"/>
        <v>0</v>
      </c>
      <c r="F42" s="51">
        <f t="shared" si="3"/>
        <v>0</v>
      </c>
      <c r="G42" s="51">
        <f t="shared" si="3"/>
        <v>1000</v>
      </c>
      <c r="H42" s="51">
        <f t="shared" si="3"/>
        <v>1000</v>
      </c>
      <c r="I42" s="51">
        <f t="shared" si="3"/>
        <v>11000</v>
      </c>
    </row>
    <row r="43" spans="1:9" ht="14.1" hidden="1" customHeight="1">
      <c r="A43" s="50" t="s">
        <v>31</v>
      </c>
      <c r="B43" s="50"/>
      <c r="C43" s="50"/>
      <c r="D43" s="50"/>
      <c r="E43" s="50"/>
      <c r="F43" s="50"/>
      <c r="G43" s="50"/>
      <c r="H43" s="50"/>
      <c r="I43" s="50"/>
    </row>
    <row r="44" spans="1:9" ht="14.1" hidden="1" customHeight="1">
      <c r="A44" s="8" t="s">
        <v>10</v>
      </c>
      <c r="B44" s="25"/>
      <c r="C44" s="27"/>
      <c r="D44" s="27"/>
      <c r="E44" s="25"/>
      <c r="F44" s="25"/>
      <c r="G44" s="10"/>
      <c r="H44" s="10"/>
      <c r="I44" s="25">
        <f>B44+G44-H44</f>
        <v>0</v>
      </c>
    </row>
    <row r="45" spans="1:9" ht="14.1" hidden="1" customHeight="1">
      <c r="A45" s="12" t="s">
        <v>11</v>
      </c>
      <c r="B45" s="25"/>
      <c r="C45" s="27"/>
      <c r="D45" s="27"/>
      <c r="E45" s="25"/>
      <c r="F45" s="25"/>
      <c r="G45" s="10"/>
      <c r="H45" s="10"/>
      <c r="I45" s="25">
        <f t="shared" ref="I45:I56" si="4">B45+G45-H45</f>
        <v>0</v>
      </c>
    </row>
    <row r="46" spans="1:9" ht="14.1" hidden="1" customHeight="1">
      <c r="A46" s="12" t="s">
        <v>12</v>
      </c>
      <c r="B46" s="25"/>
      <c r="C46" s="27"/>
      <c r="D46" s="27"/>
      <c r="E46" s="25"/>
      <c r="F46" s="25"/>
      <c r="G46" s="10"/>
      <c r="H46" s="10"/>
      <c r="I46" s="25">
        <f t="shared" si="4"/>
        <v>0</v>
      </c>
    </row>
    <row r="47" spans="1:9" ht="14.1" hidden="1" customHeight="1">
      <c r="A47" s="12" t="s">
        <v>13</v>
      </c>
      <c r="B47" s="25"/>
      <c r="C47" s="27"/>
      <c r="D47" s="27"/>
      <c r="E47" s="25"/>
      <c r="F47" s="25"/>
      <c r="G47" s="10"/>
      <c r="H47" s="10"/>
      <c r="I47" s="25">
        <f t="shared" si="4"/>
        <v>0</v>
      </c>
    </row>
    <row r="48" spans="1:9" ht="14.1" hidden="1" customHeight="1">
      <c r="A48" s="8" t="s">
        <v>14</v>
      </c>
      <c r="B48" s="25"/>
      <c r="C48" s="27"/>
      <c r="D48" s="27"/>
      <c r="E48" s="25"/>
      <c r="F48" s="25"/>
      <c r="G48" s="10"/>
      <c r="H48" s="10"/>
      <c r="I48" s="25">
        <f t="shared" si="4"/>
        <v>0</v>
      </c>
    </row>
    <row r="49" spans="1:11" ht="14.1" hidden="1" customHeight="1">
      <c r="A49" s="12" t="s">
        <v>15</v>
      </c>
      <c r="B49" s="25"/>
      <c r="C49" s="27"/>
      <c r="D49" s="27"/>
      <c r="E49" s="25"/>
      <c r="F49" s="25"/>
      <c r="G49" s="10"/>
      <c r="H49" s="10"/>
      <c r="I49" s="25">
        <f t="shared" si="4"/>
        <v>0</v>
      </c>
    </row>
    <row r="50" spans="1:11" ht="14.1" hidden="1" customHeight="1">
      <c r="A50" s="8" t="s">
        <v>16</v>
      </c>
      <c r="B50" s="25"/>
      <c r="C50" s="27"/>
      <c r="D50" s="27"/>
      <c r="E50" s="25"/>
      <c r="F50" s="25"/>
      <c r="G50" s="10"/>
      <c r="H50" s="10"/>
      <c r="I50" s="25">
        <f t="shared" si="4"/>
        <v>0</v>
      </c>
    </row>
    <row r="51" spans="1:11" ht="14.1" hidden="1" customHeight="1">
      <c r="A51" s="12" t="s">
        <v>17</v>
      </c>
      <c r="B51" s="25"/>
      <c r="C51" s="27"/>
      <c r="D51" s="27"/>
      <c r="E51" s="25"/>
      <c r="F51" s="25"/>
      <c r="G51" s="10"/>
      <c r="H51" s="10"/>
      <c r="I51" s="25">
        <f t="shared" si="4"/>
        <v>0</v>
      </c>
    </row>
    <row r="52" spans="1:11" ht="14.1" hidden="1" customHeight="1">
      <c r="A52" s="8" t="s">
        <v>18</v>
      </c>
      <c r="B52" s="25"/>
      <c r="C52" s="27"/>
      <c r="D52" s="27"/>
      <c r="E52" s="25"/>
      <c r="F52" s="25"/>
      <c r="G52" s="10"/>
      <c r="H52" s="10"/>
      <c r="I52" s="25">
        <f t="shared" si="4"/>
        <v>0</v>
      </c>
    </row>
    <row r="53" spans="1:11" ht="14.1" hidden="1" customHeight="1">
      <c r="A53" s="12" t="s">
        <v>19</v>
      </c>
      <c r="B53" s="25"/>
      <c r="C53" s="27"/>
      <c r="D53" s="27"/>
      <c r="E53" s="25"/>
      <c r="F53" s="25"/>
      <c r="G53" s="10"/>
      <c r="H53" s="10"/>
      <c r="I53" s="25">
        <f t="shared" si="4"/>
        <v>0</v>
      </c>
      <c r="J53" s="51"/>
      <c r="K53" s="52"/>
    </row>
    <row r="54" spans="1:11" ht="14.1" hidden="1" customHeight="1">
      <c r="A54" s="8" t="s">
        <v>20</v>
      </c>
      <c r="B54" s="25"/>
      <c r="C54" s="27"/>
      <c r="D54" s="27"/>
      <c r="E54" s="25"/>
      <c r="F54" s="25"/>
      <c r="G54" s="10"/>
      <c r="H54" s="10"/>
      <c r="I54" s="25">
        <f t="shared" si="4"/>
        <v>0</v>
      </c>
      <c r="J54" s="51"/>
      <c r="K54" s="52"/>
    </row>
    <row r="55" spans="1:11" ht="14.1" hidden="1" customHeight="1">
      <c r="A55" s="8" t="s">
        <v>21</v>
      </c>
      <c r="B55" s="25"/>
      <c r="C55" s="27"/>
      <c r="D55" s="27"/>
      <c r="E55" s="25"/>
      <c r="F55" s="25"/>
      <c r="G55" s="10"/>
      <c r="H55" s="10"/>
      <c r="I55" s="25">
        <f t="shared" si="4"/>
        <v>0</v>
      </c>
      <c r="J55" s="51"/>
      <c r="K55" s="52"/>
    </row>
    <row r="56" spans="1:11" ht="14.1" hidden="1" customHeight="1">
      <c r="A56" s="8" t="s">
        <v>22</v>
      </c>
      <c r="B56" s="25"/>
      <c r="C56" s="27"/>
      <c r="D56" s="27"/>
      <c r="E56" s="25"/>
      <c r="F56" s="25"/>
      <c r="G56" s="10"/>
      <c r="H56" s="10"/>
      <c r="I56" s="25">
        <f t="shared" si="4"/>
        <v>0</v>
      </c>
      <c r="J56" s="51"/>
      <c r="K56" s="52"/>
    </row>
    <row r="57" spans="1:11" ht="14.1" hidden="1" customHeight="1">
      <c r="A57" s="8"/>
      <c r="B57" s="51">
        <f t="shared" ref="B57:I57" si="5">SUM(B44:B56)</f>
        <v>0</v>
      </c>
      <c r="C57" s="51">
        <f t="shared" si="5"/>
        <v>0</v>
      </c>
      <c r="D57" s="51">
        <f t="shared" si="5"/>
        <v>0</v>
      </c>
      <c r="E57" s="51">
        <f t="shared" si="5"/>
        <v>0</v>
      </c>
      <c r="F57" s="51">
        <f t="shared" si="5"/>
        <v>0</v>
      </c>
      <c r="G57" s="53">
        <f t="shared" si="5"/>
        <v>0</v>
      </c>
      <c r="H57" s="53">
        <f t="shared" si="5"/>
        <v>0</v>
      </c>
      <c r="I57" s="51">
        <f t="shared" si="5"/>
        <v>0</v>
      </c>
    </row>
    <row r="58" spans="1:11" ht="14.1" customHeight="1">
      <c r="A58" s="50" t="s">
        <v>33</v>
      </c>
      <c r="B58" s="50"/>
      <c r="C58" s="50"/>
      <c r="D58" s="50"/>
      <c r="E58" s="50"/>
      <c r="F58" s="50"/>
      <c r="G58" s="50"/>
      <c r="H58" s="50"/>
      <c r="I58" s="50"/>
    </row>
    <row r="59" spans="1:11" ht="14.1" customHeight="1">
      <c r="A59" s="8" t="s">
        <v>10</v>
      </c>
      <c r="B59" s="25">
        <v>18400</v>
      </c>
      <c r="C59" s="25"/>
      <c r="D59" s="25"/>
      <c r="E59" s="25"/>
      <c r="F59" s="25"/>
      <c r="G59" s="25"/>
      <c r="H59" s="26">
        <v>1668</v>
      </c>
      <c r="I59" s="25">
        <f>B59+G59-H59</f>
        <v>16732</v>
      </c>
    </row>
    <row r="60" spans="1:11" ht="14.1" customHeight="1">
      <c r="A60" s="12" t="s">
        <v>11</v>
      </c>
      <c r="B60" s="25">
        <v>780</v>
      </c>
      <c r="C60" s="25"/>
      <c r="D60" s="25"/>
      <c r="E60" s="25"/>
      <c r="F60" s="25"/>
      <c r="G60" s="25"/>
      <c r="H60" s="26">
        <v>288</v>
      </c>
      <c r="I60" s="25">
        <f t="shared" ref="I60:I73" si="6">B60+G60-H60</f>
        <v>492</v>
      </c>
    </row>
    <row r="61" spans="1:11" ht="14.1" customHeight="1">
      <c r="A61" s="12" t="s">
        <v>12</v>
      </c>
      <c r="B61" s="25">
        <v>780</v>
      </c>
      <c r="C61" s="25"/>
      <c r="D61" s="25"/>
      <c r="E61" s="25"/>
      <c r="F61" s="25"/>
      <c r="G61" s="25"/>
      <c r="H61" s="26">
        <v>288</v>
      </c>
      <c r="I61" s="25">
        <f t="shared" si="6"/>
        <v>492</v>
      </c>
    </row>
    <row r="62" spans="1:11" ht="14.1" customHeight="1">
      <c r="A62" s="12" t="s">
        <v>13</v>
      </c>
      <c r="B62" s="25">
        <v>390</v>
      </c>
      <c r="C62" s="25"/>
      <c r="D62" s="25"/>
      <c r="E62" s="25"/>
      <c r="F62" s="25"/>
      <c r="G62" s="25"/>
      <c r="H62" s="26">
        <v>144</v>
      </c>
      <c r="I62" s="25">
        <f t="shared" si="6"/>
        <v>246</v>
      </c>
    </row>
    <row r="63" spans="1:11" ht="14.1" customHeight="1">
      <c r="A63" s="8" t="s">
        <v>14</v>
      </c>
      <c r="B63" s="25">
        <v>5290</v>
      </c>
      <c r="C63" s="25"/>
      <c r="D63" s="25"/>
      <c r="E63" s="25"/>
      <c r="F63" s="25"/>
      <c r="G63" s="25">
        <v>2375</v>
      </c>
      <c r="H63" s="26"/>
      <c r="I63" s="25">
        <f t="shared" si="6"/>
        <v>7665</v>
      </c>
    </row>
    <row r="64" spans="1:11" ht="14.1" customHeight="1">
      <c r="A64" s="12" t="s">
        <v>15</v>
      </c>
      <c r="B64" s="25">
        <v>780</v>
      </c>
      <c r="C64" s="25"/>
      <c r="D64" s="25"/>
      <c r="E64" s="25"/>
      <c r="F64" s="25"/>
      <c r="G64" s="25"/>
      <c r="H64" s="26">
        <v>352</v>
      </c>
      <c r="I64" s="25">
        <f t="shared" si="6"/>
        <v>428</v>
      </c>
    </row>
    <row r="65" spans="1:9" ht="14.1" customHeight="1">
      <c r="A65" s="8" t="s">
        <v>16</v>
      </c>
      <c r="B65" s="25">
        <v>780</v>
      </c>
      <c r="C65" s="25"/>
      <c r="D65" s="25"/>
      <c r="E65" s="25"/>
      <c r="F65" s="25"/>
      <c r="G65" s="25"/>
      <c r="H65" s="26">
        <v>225</v>
      </c>
      <c r="I65" s="25">
        <f t="shared" si="6"/>
        <v>555</v>
      </c>
    </row>
    <row r="66" spans="1:9" ht="14.1" customHeight="1">
      <c r="A66" s="12" t="s">
        <v>17</v>
      </c>
      <c r="B66" s="25">
        <v>780</v>
      </c>
      <c r="C66" s="25"/>
      <c r="D66" s="25"/>
      <c r="E66" s="25"/>
      <c r="F66" s="25"/>
      <c r="G66" s="25"/>
      <c r="H66" s="26">
        <v>287</v>
      </c>
      <c r="I66" s="25">
        <f t="shared" si="6"/>
        <v>493</v>
      </c>
    </row>
    <row r="67" spans="1:9" ht="14.1" customHeight="1">
      <c r="A67" s="8" t="s">
        <v>18</v>
      </c>
      <c r="B67" s="25">
        <v>390</v>
      </c>
      <c r="C67" s="25"/>
      <c r="D67" s="25"/>
      <c r="E67" s="25"/>
      <c r="F67" s="25"/>
      <c r="G67" s="25"/>
      <c r="H67" s="26">
        <v>144</v>
      </c>
      <c r="I67" s="25">
        <f t="shared" si="6"/>
        <v>246</v>
      </c>
    </row>
    <row r="68" spans="1:9" ht="14.1" customHeight="1">
      <c r="A68" s="12" t="s">
        <v>19</v>
      </c>
      <c r="B68" s="25">
        <v>390</v>
      </c>
      <c r="C68" s="25"/>
      <c r="D68" s="25"/>
      <c r="E68" s="25"/>
      <c r="F68" s="25"/>
      <c r="G68" s="25"/>
      <c r="H68" s="26">
        <v>144</v>
      </c>
      <c r="I68" s="25">
        <f t="shared" si="6"/>
        <v>246</v>
      </c>
    </row>
    <row r="69" spans="1:9" ht="14.1" customHeight="1">
      <c r="A69" s="8" t="s">
        <v>20</v>
      </c>
      <c r="B69" s="25">
        <v>1560</v>
      </c>
      <c r="C69" s="25"/>
      <c r="D69" s="25"/>
      <c r="E69" s="25"/>
      <c r="F69" s="25"/>
      <c r="G69" s="25"/>
      <c r="H69" s="26">
        <v>765</v>
      </c>
      <c r="I69" s="25">
        <f t="shared" si="6"/>
        <v>795</v>
      </c>
    </row>
    <row r="70" spans="1:9" ht="14.1" customHeight="1">
      <c r="A70" s="8" t="s">
        <v>21</v>
      </c>
      <c r="B70" s="25">
        <v>10860</v>
      </c>
      <c r="C70" s="25"/>
      <c r="D70" s="25"/>
      <c r="E70" s="25"/>
      <c r="F70" s="25"/>
      <c r="G70" s="25">
        <v>1590</v>
      </c>
      <c r="H70" s="26"/>
      <c r="I70" s="25">
        <f t="shared" si="6"/>
        <v>12450</v>
      </c>
    </row>
    <row r="71" spans="1:9" ht="14.1" customHeight="1">
      <c r="A71" s="8" t="s">
        <v>22</v>
      </c>
      <c r="B71" s="25">
        <v>3120</v>
      </c>
      <c r="C71" s="25"/>
      <c r="D71" s="25"/>
      <c r="E71" s="25"/>
      <c r="F71" s="25"/>
      <c r="G71" s="25"/>
      <c r="H71" s="26">
        <v>1150</v>
      </c>
      <c r="I71" s="25">
        <f t="shared" si="6"/>
        <v>1970</v>
      </c>
    </row>
    <row r="72" spans="1:9" ht="14.1" customHeight="1">
      <c r="A72" s="13" t="s">
        <v>23</v>
      </c>
      <c r="B72" s="25">
        <v>0</v>
      </c>
      <c r="C72" s="25"/>
      <c r="D72" s="25"/>
      <c r="E72" s="25"/>
      <c r="F72" s="25"/>
      <c r="G72" s="25">
        <v>100</v>
      </c>
      <c r="H72" s="26"/>
      <c r="I72" s="25">
        <f t="shared" si="6"/>
        <v>100</v>
      </c>
    </row>
    <row r="73" spans="1:9" ht="14.1" customHeight="1">
      <c r="A73" s="13" t="s">
        <v>24</v>
      </c>
      <c r="B73" s="25">
        <v>0</v>
      </c>
      <c r="C73" s="25"/>
      <c r="D73" s="25"/>
      <c r="E73" s="25"/>
      <c r="F73" s="25"/>
      <c r="G73" s="25">
        <v>1390</v>
      </c>
      <c r="H73" s="26"/>
      <c r="I73" s="25">
        <f t="shared" si="6"/>
        <v>1390</v>
      </c>
    </row>
    <row r="74" spans="1:9" ht="14.1" customHeight="1">
      <c r="A74" s="8"/>
      <c r="B74" s="51">
        <f>SUM(B59:B73)</f>
        <v>44300</v>
      </c>
      <c r="C74" s="51">
        <f t="shared" ref="C74:F74" si="7">SUM(C59:C71)</f>
        <v>0</v>
      </c>
      <c r="D74" s="51">
        <f t="shared" si="7"/>
        <v>0</v>
      </c>
      <c r="E74" s="51">
        <f t="shared" si="7"/>
        <v>0</v>
      </c>
      <c r="F74" s="51">
        <f t="shared" si="7"/>
        <v>0</v>
      </c>
      <c r="G74" s="51">
        <f>SUM(G59:G73)</f>
        <v>5455</v>
      </c>
      <c r="H74" s="51">
        <f>SUM(H59:H73)</f>
        <v>5455</v>
      </c>
      <c r="I74" s="51">
        <f>SUM(I59:I73)</f>
        <v>44300</v>
      </c>
    </row>
    <row r="75" spans="1:9" ht="14.1" customHeight="1">
      <c r="A75" s="50" t="s">
        <v>35</v>
      </c>
      <c r="B75" s="50"/>
      <c r="C75" s="50"/>
      <c r="D75" s="50"/>
      <c r="E75" s="50"/>
      <c r="F75" s="50"/>
      <c r="G75" s="50"/>
      <c r="H75" s="50"/>
      <c r="I75" s="50"/>
    </row>
    <row r="76" spans="1:9" ht="14.1" customHeight="1">
      <c r="A76" s="8" t="s">
        <v>10</v>
      </c>
      <c r="B76" s="25">
        <v>1600</v>
      </c>
      <c r="C76" s="27"/>
      <c r="D76" s="25"/>
      <c r="E76" s="25"/>
      <c r="F76" s="25"/>
      <c r="G76" s="25"/>
      <c r="H76" s="26">
        <v>422</v>
      </c>
      <c r="I76" s="25">
        <f t="shared" ref="I76:I90" si="8">B76+G76-H76</f>
        <v>1178</v>
      </c>
    </row>
    <row r="77" spans="1:9" ht="14.1" customHeight="1">
      <c r="A77" s="12" t="s">
        <v>11</v>
      </c>
      <c r="B77" s="25">
        <v>20</v>
      </c>
      <c r="C77" s="27"/>
      <c r="D77" s="25"/>
      <c r="E77" s="25"/>
      <c r="F77" s="25"/>
      <c r="G77" s="25"/>
      <c r="H77" s="26">
        <v>4</v>
      </c>
      <c r="I77" s="25">
        <f t="shared" si="8"/>
        <v>16</v>
      </c>
    </row>
    <row r="78" spans="1:9" ht="14.1" customHeight="1">
      <c r="A78" s="12" t="s">
        <v>12</v>
      </c>
      <c r="B78" s="25">
        <v>20</v>
      </c>
      <c r="C78" s="27"/>
      <c r="D78" s="25"/>
      <c r="E78" s="25"/>
      <c r="F78" s="25"/>
      <c r="G78" s="25"/>
      <c r="H78" s="26">
        <v>4</v>
      </c>
      <c r="I78" s="25">
        <f t="shared" si="8"/>
        <v>16</v>
      </c>
    </row>
    <row r="79" spans="1:9" ht="14.1" customHeight="1">
      <c r="A79" s="12" t="s">
        <v>13</v>
      </c>
      <c r="B79" s="25">
        <v>10</v>
      </c>
      <c r="C79" s="27"/>
      <c r="D79" s="25"/>
      <c r="E79" s="25"/>
      <c r="F79" s="25"/>
      <c r="G79" s="25"/>
      <c r="H79" s="26"/>
      <c r="I79" s="25">
        <f t="shared" si="8"/>
        <v>10</v>
      </c>
    </row>
    <row r="80" spans="1:9" ht="14.1" customHeight="1">
      <c r="A80" s="8" t="s">
        <v>14</v>
      </c>
      <c r="B80" s="25">
        <v>110</v>
      </c>
      <c r="C80" s="27"/>
      <c r="D80" s="25"/>
      <c r="E80" s="25"/>
      <c r="F80" s="25"/>
      <c r="G80" s="25"/>
      <c r="H80" s="26">
        <v>27</v>
      </c>
      <c r="I80" s="25">
        <f t="shared" si="8"/>
        <v>83</v>
      </c>
    </row>
    <row r="81" spans="1:9" ht="14.1" customHeight="1">
      <c r="A81" s="12" t="s">
        <v>15</v>
      </c>
      <c r="B81" s="25">
        <v>20</v>
      </c>
      <c r="C81" s="27"/>
      <c r="D81" s="25"/>
      <c r="E81" s="25"/>
      <c r="F81" s="25"/>
      <c r="G81" s="25"/>
      <c r="H81" s="26">
        <v>9</v>
      </c>
      <c r="I81" s="25">
        <f t="shared" si="8"/>
        <v>11</v>
      </c>
    </row>
    <row r="82" spans="1:9" ht="14.1" customHeight="1">
      <c r="A82" s="8" t="s">
        <v>16</v>
      </c>
      <c r="B82" s="25">
        <v>20</v>
      </c>
      <c r="C82" s="27"/>
      <c r="D82" s="25"/>
      <c r="E82" s="25"/>
      <c r="F82" s="25"/>
      <c r="G82" s="25"/>
      <c r="H82" s="26"/>
      <c r="I82" s="25">
        <f t="shared" si="8"/>
        <v>20</v>
      </c>
    </row>
    <row r="83" spans="1:9" ht="14.1" customHeight="1">
      <c r="A83" s="12" t="s">
        <v>17</v>
      </c>
      <c r="B83" s="25">
        <v>20</v>
      </c>
      <c r="C83" s="27"/>
      <c r="D83" s="25"/>
      <c r="E83" s="25"/>
      <c r="F83" s="25"/>
      <c r="G83" s="25"/>
      <c r="H83" s="26">
        <v>4</v>
      </c>
      <c r="I83" s="25">
        <f t="shared" si="8"/>
        <v>16</v>
      </c>
    </row>
    <row r="84" spans="1:9" ht="14.1" customHeight="1">
      <c r="A84" s="8" t="s">
        <v>18</v>
      </c>
      <c r="B84" s="25">
        <v>10</v>
      </c>
      <c r="C84" s="27"/>
      <c r="D84" s="25"/>
      <c r="E84" s="25"/>
      <c r="F84" s="25"/>
      <c r="G84" s="25"/>
      <c r="H84" s="26"/>
      <c r="I84" s="25">
        <f t="shared" si="8"/>
        <v>10</v>
      </c>
    </row>
    <row r="85" spans="1:9" ht="14.1" customHeight="1">
      <c r="A85" s="12" t="s">
        <v>19</v>
      </c>
      <c r="B85" s="25">
        <v>10</v>
      </c>
      <c r="C85" s="27"/>
      <c r="D85" s="25"/>
      <c r="E85" s="25"/>
      <c r="F85" s="25"/>
      <c r="G85" s="25"/>
      <c r="H85" s="26"/>
      <c r="I85" s="25">
        <f t="shared" si="8"/>
        <v>10</v>
      </c>
    </row>
    <row r="86" spans="1:9" ht="14.1" customHeight="1">
      <c r="A86" s="8" t="s">
        <v>20</v>
      </c>
      <c r="B86" s="25">
        <v>40</v>
      </c>
      <c r="C86" s="27"/>
      <c r="D86" s="25"/>
      <c r="E86" s="25"/>
      <c r="F86" s="25"/>
      <c r="G86" s="25"/>
      <c r="H86" s="26">
        <v>23</v>
      </c>
      <c r="I86" s="25">
        <f t="shared" si="8"/>
        <v>17</v>
      </c>
    </row>
    <row r="87" spans="1:9" ht="14.1" customHeight="1">
      <c r="A87" s="8" t="s">
        <v>21</v>
      </c>
      <c r="B87" s="25">
        <v>40</v>
      </c>
      <c r="C87" s="27"/>
      <c r="D87" s="25"/>
      <c r="E87" s="25"/>
      <c r="F87" s="25"/>
      <c r="G87" s="25"/>
      <c r="H87" s="26">
        <v>4</v>
      </c>
      <c r="I87" s="25">
        <f t="shared" si="8"/>
        <v>36</v>
      </c>
    </row>
    <row r="88" spans="1:9" ht="14.1" customHeight="1">
      <c r="A88" s="8" t="s">
        <v>22</v>
      </c>
      <c r="B88" s="25">
        <v>80</v>
      </c>
      <c r="C88" s="27"/>
      <c r="D88" s="25"/>
      <c r="E88" s="25"/>
      <c r="F88" s="25"/>
      <c r="G88" s="25"/>
      <c r="H88" s="26">
        <v>18</v>
      </c>
      <c r="I88" s="25">
        <f t="shared" si="8"/>
        <v>62</v>
      </c>
    </row>
    <row r="89" spans="1:9" ht="14.1" customHeight="1">
      <c r="A89" s="13" t="s">
        <v>23</v>
      </c>
      <c r="B89" s="25">
        <v>0</v>
      </c>
      <c r="C89" s="27"/>
      <c r="D89" s="25"/>
      <c r="E89" s="25"/>
      <c r="F89" s="25"/>
      <c r="G89" s="25">
        <v>5</v>
      </c>
      <c r="H89" s="26"/>
      <c r="I89" s="25">
        <f t="shared" si="8"/>
        <v>5</v>
      </c>
    </row>
    <row r="90" spans="1:9" ht="14.1" customHeight="1">
      <c r="A90" s="12" t="s">
        <v>24</v>
      </c>
      <c r="B90" s="25">
        <v>0</v>
      </c>
      <c r="C90" s="27"/>
      <c r="D90" s="25"/>
      <c r="E90" s="25"/>
      <c r="F90" s="25"/>
      <c r="G90" s="25">
        <v>510</v>
      </c>
      <c r="H90" s="26"/>
      <c r="I90" s="25">
        <f t="shared" si="8"/>
        <v>510</v>
      </c>
    </row>
    <row r="91" spans="1:9" ht="14.1" customHeight="1">
      <c r="A91" s="8"/>
      <c r="B91" s="51">
        <f>SUM(B76:B90)</f>
        <v>2000</v>
      </c>
      <c r="C91" s="51">
        <f t="shared" ref="C91:I91" si="9">SUM(C76:C90)</f>
        <v>0</v>
      </c>
      <c r="D91" s="51">
        <f t="shared" si="9"/>
        <v>0</v>
      </c>
      <c r="E91" s="51">
        <f t="shared" si="9"/>
        <v>0</v>
      </c>
      <c r="F91" s="51">
        <f t="shared" si="9"/>
        <v>0</v>
      </c>
      <c r="G91" s="51">
        <f t="shared" si="9"/>
        <v>515</v>
      </c>
      <c r="H91" s="51">
        <f t="shared" si="9"/>
        <v>515</v>
      </c>
      <c r="I91" s="51">
        <f t="shared" si="9"/>
        <v>2000</v>
      </c>
    </row>
    <row r="92" spans="1:9" ht="14.1" customHeight="1">
      <c r="A92" s="50" t="s">
        <v>37</v>
      </c>
      <c r="B92" s="50"/>
      <c r="C92" s="50"/>
      <c r="D92" s="50"/>
      <c r="E92" s="50"/>
      <c r="F92" s="50"/>
      <c r="G92" s="50"/>
      <c r="H92" s="50"/>
      <c r="I92" s="50"/>
    </row>
    <row r="93" spans="1:9" ht="14.1" customHeight="1">
      <c r="A93" s="8" t="s">
        <v>10</v>
      </c>
      <c r="B93" s="25">
        <v>43000</v>
      </c>
      <c r="C93" s="27"/>
      <c r="D93" s="27"/>
      <c r="E93" s="27"/>
      <c r="F93" s="27"/>
      <c r="G93" s="25">
        <v>584</v>
      </c>
      <c r="H93" s="26"/>
      <c r="I93" s="27">
        <f t="shared" ref="I93:I107" si="10">B93+G93-H93</f>
        <v>43584</v>
      </c>
    </row>
    <row r="94" spans="1:9" ht="14.1" customHeight="1">
      <c r="A94" s="12" t="s">
        <v>11</v>
      </c>
      <c r="B94" s="25">
        <v>1400</v>
      </c>
      <c r="C94" s="27"/>
      <c r="D94" s="27"/>
      <c r="E94" s="27"/>
      <c r="F94" s="27"/>
      <c r="G94" s="25"/>
      <c r="H94" s="26">
        <v>238</v>
      </c>
      <c r="I94" s="27">
        <f t="shared" si="10"/>
        <v>1162</v>
      </c>
    </row>
    <row r="95" spans="1:9" ht="14.1" customHeight="1">
      <c r="A95" s="12" t="s">
        <v>12</v>
      </c>
      <c r="B95" s="25">
        <v>1400</v>
      </c>
      <c r="C95" s="27"/>
      <c r="D95" s="27"/>
      <c r="E95" s="27"/>
      <c r="F95" s="27"/>
      <c r="G95" s="25"/>
      <c r="H95" s="26">
        <v>238</v>
      </c>
      <c r="I95" s="27">
        <f t="shared" si="10"/>
        <v>1162</v>
      </c>
    </row>
    <row r="96" spans="1:9" ht="14.1" customHeight="1">
      <c r="A96" s="12" t="s">
        <v>13</v>
      </c>
      <c r="B96" s="25">
        <v>700</v>
      </c>
      <c r="C96" s="27"/>
      <c r="D96" s="27"/>
      <c r="E96" s="27"/>
      <c r="F96" s="27"/>
      <c r="G96" s="25"/>
      <c r="H96" s="26">
        <v>118</v>
      </c>
      <c r="I96" s="27">
        <f t="shared" si="10"/>
        <v>582</v>
      </c>
    </row>
    <row r="97" spans="1:11" ht="14.1" customHeight="1">
      <c r="A97" s="8" t="s">
        <v>14</v>
      </c>
      <c r="B97" s="25">
        <v>8700</v>
      </c>
      <c r="C97" s="27"/>
      <c r="D97" s="27"/>
      <c r="E97" s="27"/>
      <c r="F97" s="27"/>
      <c r="G97" s="25">
        <v>3104</v>
      </c>
      <c r="H97" s="26"/>
      <c r="I97" s="27">
        <f t="shared" si="10"/>
        <v>11804</v>
      </c>
    </row>
    <row r="98" spans="1:11" ht="14.1" customHeight="1">
      <c r="A98" s="12" t="s">
        <v>15</v>
      </c>
      <c r="B98" s="25">
        <v>1400</v>
      </c>
      <c r="C98" s="27"/>
      <c r="D98" s="27"/>
      <c r="E98" s="27"/>
      <c r="F98" s="27"/>
      <c r="G98" s="25"/>
      <c r="H98" s="26">
        <v>751</v>
      </c>
      <c r="I98" s="27">
        <f t="shared" si="10"/>
        <v>649</v>
      </c>
    </row>
    <row r="99" spans="1:11" ht="14.1" customHeight="1">
      <c r="A99" s="8" t="s">
        <v>16</v>
      </c>
      <c r="B99" s="25">
        <v>1400</v>
      </c>
      <c r="C99" s="27"/>
      <c r="D99" s="27"/>
      <c r="E99" s="27"/>
      <c r="F99" s="27"/>
      <c r="G99" s="25">
        <v>468</v>
      </c>
      <c r="H99" s="26"/>
      <c r="I99" s="27">
        <f t="shared" si="10"/>
        <v>1868</v>
      </c>
    </row>
    <row r="100" spans="1:11" ht="14.1" customHeight="1">
      <c r="A100" s="12" t="s">
        <v>17</v>
      </c>
      <c r="B100" s="25">
        <v>1400</v>
      </c>
      <c r="C100" s="27"/>
      <c r="D100" s="27"/>
      <c r="E100" s="27"/>
      <c r="F100" s="27"/>
      <c r="G100" s="25"/>
      <c r="H100" s="26">
        <v>238</v>
      </c>
      <c r="I100" s="27">
        <f t="shared" si="10"/>
        <v>1162</v>
      </c>
    </row>
    <row r="101" spans="1:11" ht="14.1" customHeight="1">
      <c r="A101" s="8" t="s">
        <v>18</v>
      </c>
      <c r="B101" s="25">
        <v>4700</v>
      </c>
      <c r="C101" s="27"/>
      <c r="D101" s="27"/>
      <c r="E101" s="27"/>
      <c r="F101" s="27"/>
      <c r="G101" s="25"/>
      <c r="H101" s="26">
        <v>119</v>
      </c>
      <c r="I101" s="27">
        <f t="shared" si="10"/>
        <v>4581</v>
      </c>
    </row>
    <row r="102" spans="1:11" ht="14.1" customHeight="1">
      <c r="A102" s="12" t="s">
        <v>19</v>
      </c>
      <c r="B102" s="25">
        <v>700</v>
      </c>
      <c r="C102" s="27"/>
      <c r="D102" s="27"/>
      <c r="E102" s="27"/>
      <c r="F102" s="27"/>
      <c r="G102" s="25"/>
      <c r="H102" s="26">
        <v>119</v>
      </c>
      <c r="I102" s="27">
        <f t="shared" si="10"/>
        <v>581</v>
      </c>
    </row>
    <row r="103" spans="1:11" ht="14.1" customHeight="1">
      <c r="A103" s="8" t="s">
        <v>20</v>
      </c>
      <c r="B103" s="25">
        <v>2800</v>
      </c>
      <c r="C103" s="27"/>
      <c r="D103" s="27"/>
      <c r="E103" s="27"/>
      <c r="F103" s="27"/>
      <c r="G103" s="25"/>
      <c r="H103" s="26">
        <v>2019</v>
      </c>
      <c r="I103" s="27">
        <f t="shared" si="10"/>
        <v>781</v>
      </c>
    </row>
    <row r="104" spans="1:11" ht="14.1" customHeight="1">
      <c r="A104" s="8" t="s">
        <v>21</v>
      </c>
      <c r="B104" s="25">
        <v>8800</v>
      </c>
      <c r="C104" s="27"/>
      <c r="D104" s="27"/>
      <c r="E104" s="27"/>
      <c r="F104" s="27"/>
      <c r="G104" s="25">
        <v>4359</v>
      </c>
      <c r="H104" s="26"/>
      <c r="I104" s="27">
        <f t="shared" si="10"/>
        <v>13159</v>
      </c>
    </row>
    <row r="105" spans="1:11" ht="14.1" customHeight="1">
      <c r="A105" s="8" t="s">
        <v>22</v>
      </c>
      <c r="B105" s="25">
        <v>5600</v>
      </c>
      <c r="C105" s="27"/>
      <c r="D105" s="27"/>
      <c r="E105" s="27"/>
      <c r="F105" s="27"/>
      <c r="G105" s="25"/>
      <c r="H105" s="26">
        <v>949</v>
      </c>
      <c r="I105" s="27">
        <f t="shared" si="10"/>
        <v>4651</v>
      </c>
    </row>
    <row r="106" spans="1:11" ht="14.1" customHeight="1">
      <c r="A106" s="13" t="s">
        <v>23</v>
      </c>
      <c r="B106" s="25">
        <v>0</v>
      </c>
      <c r="C106" s="27"/>
      <c r="D106" s="27"/>
      <c r="E106" s="27"/>
      <c r="F106" s="27"/>
      <c r="G106" s="25">
        <v>1000</v>
      </c>
      <c r="H106" s="26"/>
      <c r="I106" s="27">
        <f t="shared" si="10"/>
        <v>1000</v>
      </c>
    </row>
    <row r="107" spans="1:11" ht="14.1" customHeight="1">
      <c r="A107" s="12" t="s">
        <v>24</v>
      </c>
      <c r="B107" s="25">
        <v>8000</v>
      </c>
      <c r="C107" s="27"/>
      <c r="D107" s="27"/>
      <c r="E107" s="27"/>
      <c r="F107" s="27"/>
      <c r="G107" s="25"/>
      <c r="H107" s="26">
        <v>4726</v>
      </c>
      <c r="I107" s="27">
        <f t="shared" si="10"/>
        <v>3274</v>
      </c>
    </row>
    <row r="108" spans="1:11" ht="14.1" customHeight="1">
      <c r="A108" s="8"/>
      <c r="B108" s="30">
        <f>SUM(B93:B107)</f>
        <v>90000</v>
      </c>
      <c r="C108" s="30">
        <f t="shared" ref="C108:J108" si="11">SUM(C93:C107)</f>
        <v>0</v>
      </c>
      <c r="D108" s="30">
        <f t="shared" si="11"/>
        <v>0</v>
      </c>
      <c r="E108" s="30">
        <f t="shared" si="11"/>
        <v>0</v>
      </c>
      <c r="F108" s="30">
        <f t="shared" si="11"/>
        <v>0</v>
      </c>
      <c r="G108" s="30">
        <f t="shared" si="11"/>
        <v>9515</v>
      </c>
      <c r="H108" s="30">
        <f t="shared" si="11"/>
        <v>9515</v>
      </c>
      <c r="I108" s="30">
        <f t="shared" si="11"/>
        <v>90000</v>
      </c>
      <c r="J108" s="30">
        <f t="shared" si="11"/>
        <v>0</v>
      </c>
      <c r="K108" s="54"/>
    </row>
    <row r="109" spans="1:11" ht="14.1" customHeight="1">
      <c r="A109" s="50" t="s">
        <v>38</v>
      </c>
      <c r="B109" s="50"/>
      <c r="C109" s="50"/>
      <c r="D109" s="50"/>
      <c r="E109" s="50"/>
      <c r="F109" s="50"/>
      <c r="G109" s="50"/>
      <c r="H109" s="50"/>
      <c r="I109" s="50"/>
    </row>
    <row r="110" spans="1:11" ht="14.1" customHeight="1">
      <c r="A110" s="8" t="s">
        <v>10</v>
      </c>
      <c r="B110" s="25">
        <v>1440</v>
      </c>
      <c r="C110" s="27"/>
      <c r="D110" s="25"/>
      <c r="E110" s="27"/>
      <c r="F110" s="27"/>
      <c r="G110" s="25"/>
      <c r="H110" s="26">
        <v>1440</v>
      </c>
      <c r="I110" s="25">
        <f t="shared" ref="I110:I124" si="12">B110+G110-H110</f>
        <v>0</v>
      </c>
    </row>
    <row r="111" spans="1:11" ht="14.1" customHeight="1">
      <c r="A111" s="12" t="s">
        <v>11</v>
      </c>
      <c r="B111" s="25">
        <v>28</v>
      </c>
      <c r="C111" s="27"/>
      <c r="D111" s="25"/>
      <c r="E111" s="27"/>
      <c r="F111" s="27"/>
      <c r="G111" s="25"/>
      <c r="H111" s="26">
        <v>28</v>
      </c>
      <c r="I111" s="25">
        <f t="shared" si="12"/>
        <v>0</v>
      </c>
    </row>
    <row r="112" spans="1:11" ht="14.1" customHeight="1">
      <c r="A112" s="12" t="s">
        <v>12</v>
      </c>
      <c r="B112" s="25">
        <v>28</v>
      </c>
      <c r="C112" s="27"/>
      <c r="D112" s="25"/>
      <c r="E112" s="25"/>
      <c r="F112" s="27"/>
      <c r="G112" s="25"/>
      <c r="H112" s="26">
        <v>28</v>
      </c>
      <c r="I112" s="25">
        <f t="shared" si="12"/>
        <v>0</v>
      </c>
    </row>
    <row r="113" spans="1:9" ht="14.1" customHeight="1">
      <c r="A113" s="12" t="s">
        <v>13</v>
      </c>
      <c r="B113" s="25">
        <v>14</v>
      </c>
      <c r="C113" s="27"/>
      <c r="D113" s="25"/>
      <c r="E113" s="25"/>
      <c r="F113" s="27"/>
      <c r="G113" s="25"/>
      <c r="H113" s="26">
        <v>14</v>
      </c>
      <c r="I113" s="25">
        <f t="shared" si="12"/>
        <v>0</v>
      </c>
    </row>
    <row r="114" spans="1:9" ht="14.1" customHeight="1">
      <c r="A114" s="8" t="s">
        <v>14</v>
      </c>
      <c r="B114" s="25">
        <v>154</v>
      </c>
      <c r="C114" s="27"/>
      <c r="D114" s="25"/>
      <c r="E114" s="27"/>
      <c r="F114" s="27"/>
      <c r="G114" s="25"/>
      <c r="H114" s="26">
        <v>154</v>
      </c>
      <c r="I114" s="25">
        <f t="shared" si="12"/>
        <v>0</v>
      </c>
    </row>
    <row r="115" spans="1:9" ht="14.1" customHeight="1">
      <c r="A115" s="12" t="s">
        <v>15</v>
      </c>
      <c r="B115" s="25">
        <v>28</v>
      </c>
      <c r="C115" s="27"/>
      <c r="D115" s="25"/>
      <c r="E115" s="25"/>
      <c r="F115" s="27"/>
      <c r="G115" s="25"/>
      <c r="H115" s="26">
        <v>28</v>
      </c>
      <c r="I115" s="25">
        <f t="shared" si="12"/>
        <v>0</v>
      </c>
    </row>
    <row r="116" spans="1:9" ht="14.1" customHeight="1">
      <c r="A116" s="8" t="s">
        <v>16</v>
      </c>
      <c r="B116" s="25">
        <v>28</v>
      </c>
      <c r="C116" s="27"/>
      <c r="D116" s="25"/>
      <c r="E116" s="25"/>
      <c r="F116" s="27"/>
      <c r="G116" s="25"/>
      <c r="H116" s="26">
        <v>28</v>
      </c>
      <c r="I116" s="25">
        <f t="shared" si="12"/>
        <v>0</v>
      </c>
    </row>
    <row r="117" spans="1:9" ht="14.1" customHeight="1">
      <c r="A117" s="12" t="s">
        <v>17</v>
      </c>
      <c r="B117" s="25">
        <v>28</v>
      </c>
      <c r="C117" s="27"/>
      <c r="D117" s="25"/>
      <c r="E117" s="25"/>
      <c r="F117" s="27"/>
      <c r="G117" s="25"/>
      <c r="H117" s="26">
        <v>28</v>
      </c>
      <c r="I117" s="25">
        <f t="shared" si="12"/>
        <v>0</v>
      </c>
    </row>
    <row r="118" spans="1:9" ht="14.1" customHeight="1">
      <c r="A118" s="8" t="s">
        <v>18</v>
      </c>
      <c r="B118" s="25">
        <v>14</v>
      </c>
      <c r="C118" s="27"/>
      <c r="D118" s="25"/>
      <c r="E118" s="27"/>
      <c r="F118" s="27"/>
      <c r="G118" s="25"/>
      <c r="H118" s="26">
        <v>14</v>
      </c>
      <c r="I118" s="25">
        <f t="shared" si="12"/>
        <v>0</v>
      </c>
    </row>
    <row r="119" spans="1:9" ht="14.1" customHeight="1">
      <c r="A119" s="12" t="s">
        <v>19</v>
      </c>
      <c r="B119" s="25">
        <v>14</v>
      </c>
      <c r="C119" s="27"/>
      <c r="D119" s="25"/>
      <c r="E119" s="25"/>
      <c r="F119" s="27"/>
      <c r="G119" s="25"/>
      <c r="H119" s="26">
        <v>14</v>
      </c>
      <c r="I119" s="25">
        <f t="shared" si="12"/>
        <v>0</v>
      </c>
    </row>
    <row r="120" spans="1:9" ht="14.1" customHeight="1">
      <c r="A120" s="8" t="s">
        <v>20</v>
      </c>
      <c r="B120" s="25">
        <v>56</v>
      </c>
      <c r="C120" s="27"/>
      <c r="D120" s="25"/>
      <c r="E120" s="27"/>
      <c r="F120" s="27"/>
      <c r="G120" s="25"/>
      <c r="H120" s="26">
        <v>56</v>
      </c>
      <c r="I120" s="25">
        <f t="shared" si="12"/>
        <v>0</v>
      </c>
    </row>
    <row r="121" spans="1:9" ht="14.1" customHeight="1">
      <c r="A121" s="8" t="s">
        <v>21</v>
      </c>
      <c r="B121" s="25">
        <v>56</v>
      </c>
      <c r="C121" s="27"/>
      <c r="D121" s="25"/>
      <c r="E121" s="25"/>
      <c r="F121" s="27"/>
      <c r="G121" s="25"/>
      <c r="H121" s="26">
        <v>56</v>
      </c>
      <c r="I121" s="25">
        <f t="shared" si="12"/>
        <v>0</v>
      </c>
    </row>
    <row r="122" spans="1:9" ht="14.1" customHeight="1">
      <c r="A122" s="8" t="s">
        <v>22</v>
      </c>
      <c r="B122" s="25">
        <v>112</v>
      </c>
      <c r="C122" s="27"/>
      <c r="D122" s="25"/>
      <c r="E122" s="27"/>
      <c r="F122" s="27"/>
      <c r="G122" s="25"/>
      <c r="H122" s="26">
        <v>112</v>
      </c>
      <c r="I122" s="25">
        <f t="shared" si="12"/>
        <v>0</v>
      </c>
    </row>
    <row r="123" spans="1:9" ht="14.1" customHeight="1">
      <c r="A123" s="13" t="s">
        <v>23</v>
      </c>
      <c r="B123" s="25">
        <v>0</v>
      </c>
      <c r="C123" s="27"/>
      <c r="D123" s="25"/>
      <c r="E123" s="27"/>
      <c r="F123" s="27"/>
      <c r="G123" s="25"/>
      <c r="H123" s="26"/>
      <c r="I123" s="25">
        <f t="shared" si="12"/>
        <v>0</v>
      </c>
    </row>
    <row r="124" spans="1:9" ht="14.1" customHeight="1">
      <c r="A124" s="12" t="s">
        <v>24</v>
      </c>
      <c r="B124" s="25">
        <v>0</v>
      </c>
      <c r="C124" s="27"/>
      <c r="D124" s="25"/>
      <c r="E124" s="27"/>
      <c r="F124" s="27"/>
      <c r="G124" s="25">
        <v>2000</v>
      </c>
      <c r="H124" s="26"/>
      <c r="I124" s="25">
        <f t="shared" si="12"/>
        <v>2000</v>
      </c>
    </row>
    <row r="125" spans="1:9" ht="14.1" customHeight="1">
      <c r="A125" s="8"/>
      <c r="B125" s="51">
        <f>SUM(B110:B124)</f>
        <v>2000</v>
      </c>
      <c r="C125" s="51">
        <f t="shared" ref="C125:H125" si="13">SUM(C110:C124)</f>
        <v>0</v>
      </c>
      <c r="D125" s="51">
        <f t="shared" si="13"/>
        <v>0</v>
      </c>
      <c r="E125" s="51">
        <f t="shared" si="13"/>
        <v>0</v>
      </c>
      <c r="F125" s="51">
        <f t="shared" si="13"/>
        <v>0</v>
      </c>
      <c r="G125" s="51">
        <f t="shared" si="13"/>
        <v>2000</v>
      </c>
      <c r="H125" s="51">
        <f t="shared" si="13"/>
        <v>2000</v>
      </c>
      <c r="I125" s="51">
        <f>SUM(I110:I124)</f>
        <v>2000</v>
      </c>
    </row>
    <row r="126" spans="1:9" ht="14.1" hidden="1" customHeight="1">
      <c r="A126" s="50" t="s">
        <v>39</v>
      </c>
      <c r="B126" s="50"/>
      <c r="C126" s="50"/>
      <c r="D126" s="50"/>
      <c r="E126" s="50"/>
      <c r="F126" s="50"/>
      <c r="G126" s="50"/>
      <c r="H126" s="50"/>
      <c r="I126" s="50"/>
    </row>
    <row r="127" spans="1:9" ht="14.1" hidden="1" customHeight="1">
      <c r="A127" s="8" t="s">
        <v>10</v>
      </c>
      <c r="B127" s="25"/>
      <c r="C127" s="27"/>
      <c r="D127" s="25"/>
      <c r="E127" s="27"/>
      <c r="F127" s="27"/>
      <c r="G127" s="26"/>
      <c r="H127" s="25"/>
      <c r="I127" s="25">
        <f t="shared" ref="I127:I139" si="14">B127+G127-H127</f>
        <v>0</v>
      </c>
    </row>
    <row r="128" spans="1:9" ht="14.1" hidden="1" customHeight="1">
      <c r="A128" s="12" t="s">
        <v>11</v>
      </c>
      <c r="B128" s="25"/>
      <c r="C128" s="27"/>
      <c r="D128" s="25"/>
      <c r="E128" s="27"/>
      <c r="F128" s="27"/>
      <c r="G128" s="26"/>
      <c r="H128" s="25"/>
      <c r="I128" s="25">
        <f t="shared" si="14"/>
        <v>0</v>
      </c>
    </row>
    <row r="129" spans="1:9" ht="14.1" hidden="1" customHeight="1">
      <c r="A129" s="12" t="s">
        <v>12</v>
      </c>
      <c r="B129" s="25"/>
      <c r="C129" s="27"/>
      <c r="D129" s="25"/>
      <c r="E129" s="25"/>
      <c r="F129" s="27"/>
      <c r="G129" s="26"/>
      <c r="H129" s="25"/>
      <c r="I129" s="25">
        <f t="shared" si="14"/>
        <v>0</v>
      </c>
    </row>
    <row r="130" spans="1:9" ht="14.1" hidden="1" customHeight="1">
      <c r="A130" s="12" t="s">
        <v>13</v>
      </c>
      <c r="B130" s="25"/>
      <c r="C130" s="27"/>
      <c r="D130" s="25"/>
      <c r="E130" s="25"/>
      <c r="F130" s="27"/>
      <c r="G130" s="26"/>
      <c r="H130" s="25"/>
      <c r="I130" s="25">
        <f t="shared" si="14"/>
        <v>0</v>
      </c>
    </row>
    <row r="131" spans="1:9" ht="14.1" hidden="1" customHeight="1">
      <c r="A131" s="8" t="s">
        <v>14</v>
      </c>
      <c r="B131" s="25"/>
      <c r="C131" s="27"/>
      <c r="D131" s="25"/>
      <c r="E131" s="27"/>
      <c r="F131" s="27"/>
      <c r="G131" s="26"/>
      <c r="H131" s="25"/>
      <c r="I131" s="25">
        <f t="shared" si="14"/>
        <v>0</v>
      </c>
    </row>
    <row r="132" spans="1:9" ht="14.1" hidden="1" customHeight="1">
      <c r="A132" s="12" t="s">
        <v>15</v>
      </c>
      <c r="B132" s="25"/>
      <c r="C132" s="27"/>
      <c r="D132" s="25"/>
      <c r="E132" s="25"/>
      <c r="F132" s="27"/>
      <c r="G132" s="26"/>
      <c r="H132" s="25"/>
      <c r="I132" s="25">
        <f t="shared" si="14"/>
        <v>0</v>
      </c>
    </row>
    <row r="133" spans="1:9" ht="14.1" hidden="1" customHeight="1">
      <c r="A133" s="8" t="s">
        <v>16</v>
      </c>
      <c r="B133" s="25"/>
      <c r="C133" s="27"/>
      <c r="D133" s="25"/>
      <c r="E133" s="25"/>
      <c r="F133" s="27"/>
      <c r="G133" s="26"/>
      <c r="H133" s="25"/>
      <c r="I133" s="25">
        <f t="shared" si="14"/>
        <v>0</v>
      </c>
    </row>
    <row r="134" spans="1:9" ht="14.1" hidden="1" customHeight="1">
      <c r="A134" s="12" t="s">
        <v>17</v>
      </c>
      <c r="B134" s="25"/>
      <c r="C134" s="27"/>
      <c r="D134" s="25"/>
      <c r="E134" s="25"/>
      <c r="F134" s="27"/>
      <c r="G134" s="26"/>
      <c r="H134" s="25"/>
      <c r="I134" s="25">
        <f t="shared" si="14"/>
        <v>0</v>
      </c>
    </row>
    <row r="135" spans="1:9" ht="14.1" hidden="1" customHeight="1">
      <c r="A135" s="8" t="s">
        <v>18</v>
      </c>
      <c r="B135" s="25"/>
      <c r="C135" s="27"/>
      <c r="D135" s="25"/>
      <c r="E135" s="27"/>
      <c r="F135" s="27"/>
      <c r="G135" s="26"/>
      <c r="H135" s="25"/>
      <c r="I135" s="25">
        <f t="shared" si="14"/>
        <v>0</v>
      </c>
    </row>
    <row r="136" spans="1:9" ht="14.1" hidden="1" customHeight="1">
      <c r="A136" s="12" t="s">
        <v>19</v>
      </c>
      <c r="B136" s="25"/>
      <c r="C136" s="27"/>
      <c r="D136" s="25"/>
      <c r="E136" s="25"/>
      <c r="F136" s="27"/>
      <c r="G136" s="26"/>
      <c r="H136" s="25"/>
      <c r="I136" s="25">
        <f t="shared" si="14"/>
        <v>0</v>
      </c>
    </row>
    <row r="137" spans="1:9" ht="14.1" hidden="1" customHeight="1">
      <c r="A137" s="8" t="s">
        <v>20</v>
      </c>
      <c r="B137" s="25"/>
      <c r="C137" s="27"/>
      <c r="D137" s="25"/>
      <c r="E137" s="27"/>
      <c r="F137" s="27"/>
      <c r="G137" s="26"/>
      <c r="H137" s="25"/>
      <c r="I137" s="25">
        <f t="shared" si="14"/>
        <v>0</v>
      </c>
    </row>
    <row r="138" spans="1:9" ht="14.1" hidden="1" customHeight="1">
      <c r="A138" s="8" t="s">
        <v>21</v>
      </c>
      <c r="B138" s="25"/>
      <c r="C138" s="27"/>
      <c r="D138" s="25"/>
      <c r="E138" s="25"/>
      <c r="F138" s="27"/>
      <c r="G138" s="26"/>
      <c r="H138" s="25"/>
      <c r="I138" s="25">
        <f t="shared" si="14"/>
        <v>0</v>
      </c>
    </row>
    <row r="139" spans="1:9" ht="14.1" hidden="1" customHeight="1">
      <c r="A139" s="8" t="s">
        <v>22</v>
      </c>
      <c r="B139" s="25"/>
      <c r="C139" s="27"/>
      <c r="D139" s="25"/>
      <c r="E139" s="27"/>
      <c r="F139" s="27"/>
      <c r="G139" s="26"/>
      <c r="H139" s="25"/>
      <c r="I139" s="25">
        <f t="shared" si="14"/>
        <v>0</v>
      </c>
    </row>
    <row r="140" spans="1:9" ht="14.1" hidden="1" customHeight="1">
      <c r="A140" s="8"/>
      <c r="B140" s="51">
        <f t="shared" ref="B140:I140" si="15">SUM(B127:B139)</f>
        <v>0</v>
      </c>
      <c r="C140" s="51">
        <f t="shared" si="15"/>
        <v>0</v>
      </c>
      <c r="D140" s="51">
        <f t="shared" si="15"/>
        <v>0</v>
      </c>
      <c r="E140" s="51">
        <f t="shared" si="15"/>
        <v>0</v>
      </c>
      <c r="F140" s="51">
        <f t="shared" si="15"/>
        <v>0</v>
      </c>
      <c r="G140" s="30">
        <f t="shared" si="15"/>
        <v>0</v>
      </c>
      <c r="H140" s="30">
        <f t="shared" si="15"/>
        <v>0</v>
      </c>
      <c r="I140" s="55">
        <f t="shared" si="15"/>
        <v>0</v>
      </c>
    </row>
    <row r="141" spans="1:9" ht="14.1" customHeight="1">
      <c r="A141" s="50" t="s">
        <v>40</v>
      </c>
      <c r="B141" s="50"/>
      <c r="C141" s="50"/>
      <c r="D141" s="50"/>
      <c r="E141" s="50"/>
      <c r="F141" s="50"/>
      <c r="G141" s="50"/>
      <c r="H141" s="50"/>
      <c r="I141" s="50"/>
    </row>
    <row r="142" spans="1:9" ht="14.1" customHeight="1">
      <c r="A142" s="8" t="s">
        <v>10</v>
      </c>
      <c r="B142" s="25">
        <v>1760</v>
      </c>
      <c r="C142" s="27"/>
      <c r="D142" s="25"/>
      <c r="E142" s="27"/>
      <c r="F142" s="27"/>
      <c r="G142" s="25"/>
      <c r="H142" s="26">
        <v>1760</v>
      </c>
      <c r="I142" s="25">
        <f t="shared" ref="I142:I156" si="16">B142+G142-H142</f>
        <v>0</v>
      </c>
    </row>
    <row r="143" spans="1:9" ht="14.1" customHeight="1">
      <c r="A143" s="12" t="s">
        <v>11</v>
      </c>
      <c r="B143" s="25">
        <v>12</v>
      </c>
      <c r="C143" s="27"/>
      <c r="D143" s="25"/>
      <c r="E143" s="27"/>
      <c r="F143" s="27"/>
      <c r="G143" s="25"/>
      <c r="H143" s="26">
        <v>12</v>
      </c>
      <c r="I143" s="25">
        <f t="shared" si="16"/>
        <v>0</v>
      </c>
    </row>
    <row r="144" spans="1:9" ht="14.1" customHeight="1">
      <c r="A144" s="12" t="s">
        <v>12</v>
      </c>
      <c r="B144" s="25">
        <v>12</v>
      </c>
      <c r="C144" s="27"/>
      <c r="D144" s="25"/>
      <c r="E144" s="25"/>
      <c r="F144" s="27"/>
      <c r="G144" s="25"/>
      <c r="H144" s="26">
        <v>12</v>
      </c>
      <c r="I144" s="25">
        <f t="shared" si="16"/>
        <v>0</v>
      </c>
    </row>
    <row r="145" spans="1:9" ht="14.1" customHeight="1">
      <c r="A145" s="12" t="s">
        <v>13</v>
      </c>
      <c r="B145" s="25">
        <v>6</v>
      </c>
      <c r="C145" s="27"/>
      <c r="D145" s="25"/>
      <c r="E145" s="25"/>
      <c r="F145" s="27"/>
      <c r="G145" s="25"/>
      <c r="H145" s="26">
        <v>6</v>
      </c>
      <c r="I145" s="25">
        <f t="shared" si="16"/>
        <v>0</v>
      </c>
    </row>
    <row r="146" spans="1:9" ht="14.1" customHeight="1">
      <c r="A146" s="8" t="s">
        <v>14</v>
      </c>
      <c r="B146" s="25">
        <v>66</v>
      </c>
      <c r="C146" s="27"/>
      <c r="D146" s="25"/>
      <c r="E146" s="27"/>
      <c r="F146" s="27"/>
      <c r="G146" s="25"/>
      <c r="H146" s="26">
        <v>66</v>
      </c>
      <c r="I146" s="25">
        <f t="shared" si="16"/>
        <v>0</v>
      </c>
    </row>
    <row r="147" spans="1:9" ht="14.1" customHeight="1">
      <c r="A147" s="12" t="s">
        <v>15</v>
      </c>
      <c r="B147" s="25">
        <v>12</v>
      </c>
      <c r="C147" s="27"/>
      <c r="D147" s="25"/>
      <c r="E147" s="25"/>
      <c r="F147" s="27"/>
      <c r="G147" s="25"/>
      <c r="H147" s="26">
        <v>12</v>
      </c>
      <c r="I147" s="25">
        <f t="shared" si="16"/>
        <v>0</v>
      </c>
    </row>
    <row r="148" spans="1:9" ht="14.1" customHeight="1">
      <c r="A148" s="8" t="s">
        <v>16</v>
      </c>
      <c r="B148" s="25">
        <v>12</v>
      </c>
      <c r="C148" s="27"/>
      <c r="D148" s="25"/>
      <c r="E148" s="25"/>
      <c r="F148" s="27"/>
      <c r="G148" s="25"/>
      <c r="H148" s="26">
        <v>12</v>
      </c>
      <c r="I148" s="25">
        <f t="shared" si="16"/>
        <v>0</v>
      </c>
    </row>
    <row r="149" spans="1:9" ht="14.1" customHeight="1">
      <c r="A149" s="12" t="s">
        <v>17</v>
      </c>
      <c r="B149" s="25">
        <v>12</v>
      </c>
      <c r="C149" s="27"/>
      <c r="D149" s="25"/>
      <c r="E149" s="25"/>
      <c r="F149" s="27"/>
      <c r="G149" s="25"/>
      <c r="H149" s="26">
        <v>12</v>
      </c>
      <c r="I149" s="25">
        <f t="shared" si="16"/>
        <v>0</v>
      </c>
    </row>
    <row r="150" spans="1:9" ht="14.1" customHeight="1">
      <c r="A150" s="8" t="s">
        <v>18</v>
      </c>
      <c r="B150" s="25">
        <v>6</v>
      </c>
      <c r="C150" s="27"/>
      <c r="D150" s="25"/>
      <c r="E150" s="27"/>
      <c r="F150" s="27"/>
      <c r="G150" s="25"/>
      <c r="H150" s="26">
        <v>6</v>
      </c>
      <c r="I150" s="25">
        <f t="shared" si="16"/>
        <v>0</v>
      </c>
    </row>
    <row r="151" spans="1:9" ht="14.1" customHeight="1">
      <c r="A151" s="12" t="s">
        <v>19</v>
      </c>
      <c r="B151" s="25">
        <v>6</v>
      </c>
      <c r="C151" s="27"/>
      <c r="D151" s="25"/>
      <c r="E151" s="25"/>
      <c r="F151" s="27"/>
      <c r="G151" s="25"/>
      <c r="H151" s="26">
        <v>6</v>
      </c>
      <c r="I151" s="25">
        <f t="shared" si="16"/>
        <v>0</v>
      </c>
    </row>
    <row r="152" spans="1:9" ht="14.1" customHeight="1">
      <c r="A152" s="8" t="s">
        <v>20</v>
      </c>
      <c r="B152" s="25">
        <v>24</v>
      </c>
      <c r="C152" s="27"/>
      <c r="D152" s="25"/>
      <c r="E152" s="27"/>
      <c r="F152" s="27"/>
      <c r="G152" s="25"/>
      <c r="H152" s="26">
        <v>24</v>
      </c>
      <c r="I152" s="25">
        <f t="shared" si="16"/>
        <v>0</v>
      </c>
    </row>
    <row r="153" spans="1:9" ht="14.1" customHeight="1">
      <c r="A153" s="8" t="s">
        <v>21</v>
      </c>
      <c r="B153" s="25">
        <v>24</v>
      </c>
      <c r="C153" s="27"/>
      <c r="D153" s="25"/>
      <c r="E153" s="25"/>
      <c r="F153" s="27"/>
      <c r="G153" s="25"/>
      <c r="H153" s="26">
        <v>24</v>
      </c>
      <c r="I153" s="25">
        <f t="shared" si="16"/>
        <v>0</v>
      </c>
    </row>
    <row r="154" spans="1:9" ht="14.1" customHeight="1">
      <c r="A154" s="8" t="s">
        <v>22</v>
      </c>
      <c r="B154" s="25">
        <v>48</v>
      </c>
      <c r="C154" s="27"/>
      <c r="D154" s="25"/>
      <c r="E154" s="27"/>
      <c r="F154" s="27"/>
      <c r="G154" s="25"/>
      <c r="H154" s="26">
        <v>48</v>
      </c>
      <c r="I154" s="25">
        <f t="shared" si="16"/>
        <v>0</v>
      </c>
    </row>
    <row r="155" spans="1:9" ht="14.1" customHeight="1">
      <c r="A155" s="13" t="s">
        <v>23</v>
      </c>
      <c r="B155" s="25">
        <v>0</v>
      </c>
      <c r="C155" s="27"/>
      <c r="D155" s="25"/>
      <c r="E155" s="27"/>
      <c r="F155" s="27"/>
      <c r="G155" s="25"/>
      <c r="H155" s="26"/>
      <c r="I155" s="25">
        <f t="shared" si="16"/>
        <v>0</v>
      </c>
    </row>
    <row r="156" spans="1:9" ht="14.1" customHeight="1">
      <c r="A156" s="12" t="s">
        <v>24</v>
      </c>
      <c r="B156" s="25">
        <v>0</v>
      </c>
      <c r="C156" s="27"/>
      <c r="D156" s="25"/>
      <c r="E156" s="27"/>
      <c r="F156" s="27"/>
      <c r="G156" s="25">
        <v>2000</v>
      </c>
      <c r="H156" s="26"/>
      <c r="I156" s="25">
        <f t="shared" si="16"/>
        <v>2000</v>
      </c>
    </row>
    <row r="157" spans="1:9" ht="14.1" customHeight="1">
      <c r="A157" s="8"/>
      <c r="B157" s="51">
        <f>SUM(B142:B156)</f>
        <v>2000</v>
      </c>
      <c r="C157" s="51">
        <f t="shared" ref="C157:I157" si="17">SUM(C142:C156)</f>
        <v>0</v>
      </c>
      <c r="D157" s="51">
        <f t="shared" si="17"/>
        <v>0</v>
      </c>
      <c r="E157" s="51">
        <f t="shared" si="17"/>
        <v>0</v>
      </c>
      <c r="F157" s="51">
        <f t="shared" si="17"/>
        <v>0</v>
      </c>
      <c r="G157" s="51">
        <f t="shared" si="17"/>
        <v>2000</v>
      </c>
      <c r="H157" s="51">
        <f t="shared" si="17"/>
        <v>2000</v>
      </c>
      <c r="I157" s="51">
        <f t="shared" si="17"/>
        <v>2000</v>
      </c>
    </row>
    <row r="158" spans="1:9" ht="14.1" hidden="1" customHeight="1">
      <c r="A158" s="50" t="s">
        <v>42</v>
      </c>
      <c r="B158" s="50"/>
      <c r="C158" s="50"/>
      <c r="D158" s="50"/>
      <c r="E158" s="50"/>
      <c r="F158" s="50"/>
      <c r="G158" s="50"/>
      <c r="H158" s="50"/>
      <c r="I158" s="50"/>
    </row>
    <row r="159" spans="1:9" ht="14.1" hidden="1" customHeight="1">
      <c r="A159" s="8" t="s">
        <v>10</v>
      </c>
      <c r="B159" s="25"/>
      <c r="C159" s="27"/>
      <c r="D159" s="25"/>
      <c r="E159" s="27"/>
      <c r="F159" s="27"/>
      <c r="G159" s="10"/>
      <c r="H159" s="10"/>
      <c r="I159" s="25">
        <f t="shared" ref="I159:I173" si="18">B159+G159-H159</f>
        <v>0</v>
      </c>
    </row>
    <row r="160" spans="1:9" ht="14.1" hidden="1" customHeight="1">
      <c r="A160" s="12" t="s">
        <v>11</v>
      </c>
      <c r="B160" s="25"/>
      <c r="C160" s="27"/>
      <c r="D160" s="25"/>
      <c r="E160" s="27"/>
      <c r="F160" s="27"/>
      <c r="G160" s="10"/>
      <c r="H160" s="10"/>
      <c r="I160" s="25">
        <f t="shared" si="18"/>
        <v>0</v>
      </c>
    </row>
    <row r="161" spans="1:11" ht="14.1" hidden="1" customHeight="1">
      <c r="A161" s="12" t="s">
        <v>12</v>
      </c>
      <c r="B161" s="25"/>
      <c r="C161" s="27"/>
      <c r="D161" s="25"/>
      <c r="E161" s="25"/>
      <c r="F161" s="27"/>
      <c r="G161" s="10"/>
      <c r="H161" s="10"/>
      <c r="I161" s="25">
        <f t="shared" si="18"/>
        <v>0</v>
      </c>
    </row>
    <row r="162" spans="1:11" ht="14.1" hidden="1" customHeight="1">
      <c r="A162" s="12" t="s">
        <v>13</v>
      </c>
      <c r="B162" s="25"/>
      <c r="C162" s="27"/>
      <c r="D162" s="25"/>
      <c r="E162" s="25"/>
      <c r="F162" s="27"/>
      <c r="G162" s="10"/>
      <c r="H162" s="10"/>
      <c r="I162" s="25">
        <f t="shared" si="18"/>
        <v>0</v>
      </c>
    </row>
    <row r="163" spans="1:11" ht="14.1" hidden="1" customHeight="1">
      <c r="A163" s="8" t="s">
        <v>14</v>
      </c>
      <c r="B163" s="25"/>
      <c r="C163" s="27"/>
      <c r="D163" s="25"/>
      <c r="E163" s="27"/>
      <c r="F163" s="27"/>
      <c r="G163" s="10"/>
      <c r="H163" s="10"/>
      <c r="I163" s="25">
        <f t="shared" si="18"/>
        <v>0</v>
      </c>
    </row>
    <row r="164" spans="1:11" ht="14.1" hidden="1" customHeight="1">
      <c r="A164" s="12" t="s">
        <v>15</v>
      </c>
      <c r="B164" s="25"/>
      <c r="C164" s="27"/>
      <c r="D164" s="25"/>
      <c r="E164" s="25"/>
      <c r="F164" s="27"/>
      <c r="G164" s="10"/>
      <c r="H164" s="10"/>
      <c r="I164" s="25">
        <f t="shared" si="18"/>
        <v>0</v>
      </c>
    </row>
    <row r="165" spans="1:11" ht="14.1" hidden="1" customHeight="1">
      <c r="A165" s="8" t="s">
        <v>16</v>
      </c>
      <c r="B165" s="25"/>
      <c r="C165" s="27"/>
      <c r="D165" s="25"/>
      <c r="E165" s="25"/>
      <c r="F165" s="27"/>
      <c r="G165" s="10"/>
      <c r="H165" s="10"/>
      <c r="I165" s="25">
        <f t="shared" si="18"/>
        <v>0</v>
      </c>
    </row>
    <row r="166" spans="1:11" ht="14.1" hidden="1" customHeight="1">
      <c r="A166" s="12" t="s">
        <v>17</v>
      </c>
      <c r="B166" s="25"/>
      <c r="C166" s="27"/>
      <c r="D166" s="25"/>
      <c r="E166" s="25"/>
      <c r="F166" s="27"/>
      <c r="G166" s="10"/>
      <c r="H166" s="10"/>
      <c r="I166" s="25">
        <f t="shared" si="18"/>
        <v>0</v>
      </c>
    </row>
    <row r="167" spans="1:11" ht="14.1" hidden="1" customHeight="1">
      <c r="A167" s="8" t="s">
        <v>18</v>
      </c>
      <c r="B167" s="25"/>
      <c r="C167" s="27"/>
      <c r="D167" s="25"/>
      <c r="E167" s="27"/>
      <c r="F167" s="27"/>
      <c r="G167" s="10"/>
      <c r="H167" s="10"/>
      <c r="I167" s="25">
        <f t="shared" si="18"/>
        <v>0</v>
      </c>
    </row>
    <row r="168" spans="1:11" ht="14.1" hidden="1" customHeight="1">
      <c r="A168" s="12" t="s">
        <v>19</v>
      </c>
      <c r="B168" s="25"/>
      <c r="C168" s="27"/>
      <c r="D168" s="25"/>
      <c r="E168" s="25"/>
      <c r="F168" s="27"/>
      <c r="G168" s="10"/>
      <c r="H168" s="10"/>
      <c r="I168" s="25">
        <f t="shared" si="18"/>
        <v>0</v>
      </c>
    </row>
    <row r="169" spans="1:11" ht="14.1" hidden="1" customHeight="1">
      <c r="A169" s="8" t="s">
        <v>20</v>
      </c>
      <c r="B169" s="25"/>
      <c r="C169" s="27"/>
      <c r="D169" s="25"/>
      <c r="E169" s="27"/>
      <c r="F169" s="27"/>
      <c r="G169" s="10"/>
      <c r="H169" s="10"/>
      <c r="I169" s="25">
        <f t="shared" si="18"/>
        <v>0</v>
      </c>
    </row>
    <row r="170" spans="1:11" ht="14.1" hidden="1" customHeight="1">
      <c r="A170" s="8" t="s">
        <v>21</v>
      </c>
      <c r="B170" s="25"/>
      <c r="C170" s="27"/>
      <c r="D170" s="25"/>
      <c r="E170" s="25"/>
      <c r="F170" s="27"/>
      <c r="G170" s="10"/>
      <c r="H170" s="10"/>
      <c r="I170" s="25">
        <f t="shared" si="18"/>
        <v>0</v>
      </c>
    </row>
    <row r="171" spans="1:11" ht="14.1" hidden="1" customHeight="1">
      <c r="A171" s="8" t="s">
        <v>22</v>
      </c>
      <c r="B171" s="25"/>
      <c r="C171" s="27"/>
      <c r="D171" s="25"/>
      <c r="E171" s="27"/>
      <c r="F171" s="27"/>
      <c r="G171" s="10"/>
      <c r="H171" s="10"/>
      <c r="I171" s="25">
        <f t="shared" si="18"/>
        <v>0</v>
      </c>
    </row>
    <row r="172" spans="1:11" ht="14.1" hidden="1" customHeight="1">
      <c r="A172" s="13" t="s">
        <v>23</v>
      </c>
      <c r="B172" s="25"/>
      <c r="C172" s="27"/>
      <c r="D172" s="25"/>
      <c r="E172" s="27"/>
      <c r="F172" s="27"/>
      <c r="G172" s="10"/>
      <c r="H172" s="10"/>
      <c r="I172" s="25">
        <f t="shared" si="18"/>
        <v>0</v>
      </c>
    </row>
    <row r="173" spans="1:11" ht="14.1" hidden="1" customHeight="1">
      <c r="A173" s="12" t="s">
        <v>24</v>
      </c>
      <c r="B173" s="25"/>
      <c r="C173" s="27"/>
      <c r="D173" s="25"/>
      <c r="E173" s="27"/>
      <c r="F173" s="27"/>
      <c r="G173" s="10"/>
      <c r="H173" s="10"/>
      <c r="I173" s="25">
        <f t="shared" si="18"/>
        <v>0</v>
      </c>
    </row>
    <row r="174" spans="1:11" ht="14.1" hidden="1" customHeight="1">
      <c r="A174" s="8"/>
      <c r="B174" s="51">
        <f>SUM(B159:B173)</f>
        <v>0</v>
      </c>
      <c r="C174" s="51">
        <f t="shared" ref="C174:J174" si="19">SUM(C159:C173)</f>
        <v>0</v>
      </c>
      <c r="D174" s="51">
        <f t="shared" si="19"/>
        <v>0</v>
      </c>
      <c r="E174" s="51">
        <f t="shared" si="19"/>
        <v>0</v>
      </c>
      <c r="F174" s="51">
        <f t="shared" si="19"/>
        <v>0</v>
      </c>
      <c r="G174" s="51">
        <f t="shared" si="19"/>
        <v>0</v>
      </c>
      <c r="H174" s="51">
        <f t="shared" si="19"/>
        <v>0</v>
      </c>
      <c r="I174" s="51">
        <f t="shared" si="19"/>
        <v>0</v>
      </c>
      <c r="J174" s="51">
        <f t="shared" si="19"/>
        <v>0</v>
      </c>
      <c r="K174" s="52"/>
    </row>
    <row r="175" spans="1:11" ht="14.1" hidden="1" customHeight="1">
      <c r="A175" s="50" t="s">
        <v>42</v>
      </c>
      <c r="B175" s="50"/>
      <c r="C175" s="50"/>
      <c r="D175" s="50"/>
      <c r="E175" s="50"/>
      <c r="F175" s="50"/>
      <c r="G175" s="50"/>
      <c r="H175" s="50"/>
      <c r="I175" s="50"/>
    </row>
    <row r="176" spans="1:11" ht="14.1" hidden="1" customHeight="1">
      <c r="A176" s="8" t="s">
        <v>10</v>
      </c>
      <c r="B176" s="27"/>
      <c r="C176" s="27"/>
      <c r="D176" s="27"/>
      <c r="E176" s="27"/>
      <c r="F176" s="27"/>
      <c r="G176" s="26"/>
      <c r="H176" s="25"/>
      <c r="I176" s="27">
        <f t="shared" ref="I176:I188" si="20">B176+G176-H176</f>
        <v>0</v>
      </c>
    </row>
    <row r="177" spans="1:12" ht="14.1" hidden="1" customHeight="1">
      <c r="A177" s="12" t="s">
        <v>11</v>
      </c>
      <c r="B177" s="27"/>
      <c r="C177" s="27"/>
      <c r="D177" s="27"/>
      <c r="E177" s="27"/>
      <c r="F177" s="27"/>
      <c r="G177" s="26"/>
      <c r="H177" s="25"/>
      <c r="I177" s="27">
        <f t="shared" si="20"/>
        <v>0</v>
      </c>
    </row>
    <row r="178" spans="1:12" ht="14.1" hidden="1" customHeight="1">
      <c r="A178" s="12" t="s">
        <v>12</v>
      </c>
      <c r="B178" s="27"/>
      <c r="C178" s="27"/>
      <c r="D178" s="27"/>
      <c r="E178" s="27"/>
      <c r="F178" s="27"/>
      <c r="G178" s="26"/>
      <c r="H178" s="25"/>
      <c r="I178" s="27">
        <f t="shared" si="20"/>
        <v>0</v>
      </c>
    </row>
    <row r="179" spans="1:12" ht="14.1" hidden="1" customHeight="1">
      <c r="A179" s="12" t="s">
        <v>13</v>
      </c>
      <c r="B179" s="27"/>
      <c r="C179" s="27"/>
      <c r="D179" s="27"/>
      <c r="E179" s="27"/>
      <c r="F179" s="27"/>
      <c r="G179" s="26"/>
      <c r="H179" s="25"/>
      <c r="I179" s="27">
        <f t="shared" si="20"/>
        <v>0</v>
      </c>
    </row>
    <row r="180" spans="1:12" ht="14.1" hidden="1" customHeight="1">
      <c r="A180" s="8" t="s">
        <v>14</v>
      </c>
      <c r="B180" s="27"/>
      <c r="C180" s="27"/>
      <c r="D180" s="27"/>
      <c r="E180" s="27"/>
      <c r="F180" s="27"/>
      <c r="G180" s="26"/>
      <c r="H180" s="25"/>
      <c r="I180" s="27">
        <f t="shared" si="20"/>
        <v>0</v>
      </c>
    </row>
    <row r="181" spans="1:12" ht="14.1" hidden="1" customHeight="1">
      <c r="A181" s="12" t="s">
        <v>15</v>
      </c>
      <c r="B181" s="27"/>
      <c r="C181" s="27"/>
      <c r="D181" s="27"/>
      <c r="E181" s="27"/>
      <c r="F181" s="27"/>
      <c r="G181" s="26"/>
      <c r="H181" s="25"/>
      <c r="I181" s="27">
        <f t="shared" si="20"/>
        <v>0</v>
      </c>
    </row>
    <row r="182" spans="1:12" ht="14.1" hidden="1" customHeight="1">
      <c r="A182" s="8" t="s">
        <v>16</v>
      </c>
      <c r="B182" s="27"/>
      <c r="C182" s="27"/>
      <c r="D182" s="27"/>
      <c r="E182" s="27"/>
      <c r="F182" s="27"/>
      <c r="G182" s="26"/>
      <c r="H182" s="25"/>
      <c r="I182" s="27">
        <f t="shared" si="20"/>
        <v>0</v>
      </c>
    </row>
    <row r="183" spans="1:12" ht="14.1" hidden="1" customHeight="1">
      <c r="A183" s="12" t="s">
        <v>17</v>
      </c>
      <c r="B183" s="27"/>
      <c r="C183" s="27"/>
      <c r="D183" s="27"/>
      <c r="E183" s="27"/>
      <c r="F183" s="27"/>
      <c r="G183" s="26"/>
      <c r="H183" s="25"/>
      <c r="I183" s="27">
        <f t="shared" si="20"/>
        <v>0</v>
      </c>
    </row>
    <row r="184" spans="1:12" ht="14.1" hidden="1" customHeight="1">
      <c r="A184" s="8" t="s">
        <v>18</v>
      </c>
      <c r="B184" s="27"/>
      <c r="C184" s="27"/>
      <c r="D184" s="27"/>
      <c r="E184" s="27"/>
      <c r="F184" s="27"/>
      <c r="G184" s="26"/>
      <c r="H184" s="25"/>
      <c r="I184" s="27">
        <f t="shared" si="20"/>
        <v>0</v>
      </c>
    </row>
    <row r="185" spans="1:12" ht="14.1" hidden="1" customHeight="1">
      <c r="A185" s="12" t="s">
        <v>19</v>
      </c>
      <c r="B185" s="27"/>
      <c r="C185" s="27"/>
      <c r="D185" s="27"/>
      <c r="E185" s="27"/>
      <c r="F185" s="27"/>
      <c r="G185" s="26"/>
      <c r="H185" s="25"/>
      <c r="I185" s="27">
        <f t="shared" si="20"/>
        <v>0</v>
      </c>
    </row>
    <row r="186" spans="1:12" ht="14.1" hidden="1" customHeight="1">
      <c r="A186" s="8" t="s">
        <v>20</v>
      </c>
      <c r="B186" s="27"/>
      <c r="C186" s="27"/>
      <c r="D186" s="27"/>
      <c r="E186" s="27"/>
      <c r="F186" s="27"/>
      <c r="G186" s="26"/>
      <c r="H186" s="25"/>
      <c r="I186" s="27">
        <f t="shared" si="20"/>
        <v>0</v>
      </c>
    </row>
    <row r="187" spans="1:12" ht="14.1" hidden="1" customHeight="1">
      <c r="A187" s="8" t="s">
        <v>21</v>
      </c>
      <c r="B187" s="27"/>
      <c r="C187" s="27"/>
      <c r="D187" s="27"/>
      <c r="E187" s="27"/>
      <c r="F187" s="27"/>
      <c r="G187" s="26"/>
      <c r="H187" s="25"/>
      <c r="I187" s="27">
        <f t="shared" si="20"/>
        <v>0</v>
      </c>
    </row>
    <row r="188" spans="1:12" ht="14.1" hidden="1" customHeight="1">
      <c r="A188" s="8" t="s">
        <v>22</v>
      </c>
      <c r="B188" s="27"/>
      <c r="C188" s="27"/>
      <c r="D188" s="27"/>
      <c r="E188" s="27"/>
      <c r="F188" s="27"/>
      <c r="G188" s="26"/>
      <c r="H188" s="25"/>
      <c r="I188" s="27">
        <f t="shared" si="20"/>
        <v>0</v>
      </c>
    </row>
    <row r="189" spans="1:12" ht="14.1" hidden="1" customHeight="1">
      <c r="A189" s="8"/>
      <c r="B189" s="30">
        <f t="shared" ref="B189:I189" si="21">SUM(B176:B188)</f>
        <v>0</v>
      </c>
      <c r="C189" s="30">
        <f t="shared" si="21"/>
        <v>0</v>
      </c>
      <c r="D189" s="30">
        <f t="shared" si="21"/>
        <v>0</v>
      </c>
      <c r="E189" s="30">
        <f t="shared" si="21"/>
        <v>0</v>
      </c>
      <c r="F189" s="30">
        <f t="shared" si="21"/>
        <v>0</v>
      </c>
      <c r="G189" s="30">
        <f t="shared" si="21"/>
        <v>0</v>
      </c>
      <c r="H189" s="30">
        <f t="shared" si="21"/>
        <v>0</v>
      </c>
      <c r="I189" s="30">
        <f t="shared" si="21"/>
        <v>0</v>
      </c>
    </row>
    <row r="190" spans="1:12" ht="18" customHeight="1">
      <c r="A190" s="56" t="s">
        <v>50</v>
      </c>
      <c r="B190" s="56"/>
      <c r="C190" s="56"/>
      <c r="D190" s="56"/>
      <c r="E190" s="56"/>
      <c r="F190" s="56"/>
      <c r="G190" s="56"/>
      <c r="H190" s="56"/>
      <c r="I190" s="56"/>
    </row>
    <row r="191" spans="1:12" ht="13.5" customHeight="1">
      <c r="A191" s="57" t="s">
        <v>10</v>
      </c>
      <c r="B191" s="53">
        <f>SUM(B27,B44,B59,B76,B93,B110,B127,B142,B159,B176)</f>
        <v>66200</v>
      </c>
      <c r="C191" s="57"/>
      <c r="D191" s="57"/>
      <c r="E191" s="57"/>
      <c r="F191" s="57"/>
      <c r="G191" s="53">
        <f>SUM(G27,G44,G59,G76,G93,G110,G127,G142,G159,G176)</f>
        <v>584</v>
      </c>
      <c r="H191" s="53">
        <f>SUM(H27,H44,H59,H76,H93,H110,H127,H142,H159,H176)</f>
        <v>5290</v>
      </c>
      <c r="I191" s="53">
        <f>SUM(I27,I44,I59,I76,I93,I110,I127,I142,I159,I176)</f>
        <v>61494</v>
      </c>
      <c r="L191" s="38">
        <f>G191-H191</f>
        <v>-4706</v>
      </c>
    </row>
    <row r="192" spans="1:12" ht="13.5" customHeight="1">
      <c r="A192" s="57" t="s">
        <v>11</v>
      </c>
      <c r="B192" s="53">
        <f t="shared" ref="B192:B205" si="22">SUM(B28,B45,B60,B77,B94,B111,B128,B143,B160,B177)</f>
        <v>2240</v>
      </c>
      <c r="C192" s="57"/>
      <c r="D192" s="57"/>
      <c r="E192" s="57"/>
      <c r="F192" s="57"/>
      <c r="G192" s="53">
        <f t="shared" ref="G192:I205" si="23">SUM(G28,G45,G60,G77,G94,G111,G128,G143,G160,G177)</f>
        <v>0</v>
      </c>
      <c r="H192" s="53">
        <f t="shared" si="23"/>
        <v>570</v>
      </c>
      <c r="I192" s="53">
        <f t="shared" si="23"/>
        <v>1670</v>
      </c>
      <c r="L192" s="38">
        <f t="shared" ref="L192:L206" si="24">G192-H192</f>
        <v>-570</v>
      </c>
    </row>
    <row r="193" spans="1:12" ht="13.5" customHeight="1">
      <c r="A193" s="57" t="s">
        <v>12</v>
      </c>
      <c r="B193" s="53">
        <f t="shared" si="22"/>
        <v>2240</v>
      </c>
      <c r="C193" s="57"/>
      <c r="D193" s="57"/>
      <c r="E193" s="57"/>
      <c r="F193" s="57"/>
      <c r="G193" s="53">
        <f t="shared" si="23"/>
        <v>0</v>
      </c>
      <c r="H193" s="53">
        <f t="shared" si="23"/>
        <v>570</v>
      </c>
      <c r="I193" s="53">
        <f t="shared" si="23"/>
        <v>1670</v>
      </c>
      <c r="L193" s="38">
        <f t="shared" si="24"/>
        <v>-570</v>
      </c>
    </row>
    <row r="194" spans="1:12" ht="13.5" customHeight="1">
      <c r="A194" s="57" t="s">
        <v>13</v>
      </c>
      <c r="B194" s="53">
        <f t="shared" si="22"/>
        <v>1120</v>
      </c>
      <c r="C194" s="57"/>
      <c r="D194" s="57"/>
      <c r="E194" s="57"/>
      <c r="F194" s="57"/>
      <c r="G194" s="53">
        <f t="shared" si="23"/>
        <v>0</v>
      </c>
      <c r="H194" s="53">
        <f t="shared" si="23"/>
        <v>282</v>
      </c>
      <c r="I194" s="53">
        <f t="shared" si="23"/>
        <v>838</v>
      </c>
      <c r="L194" s="38">
        <f t="shared" si="24"/>
        <v>-282</v>
      </c>
    </row>
    <row r="195" spans="1:12" ht="13.5" customHeight="1">
      <c r="A195" s="57" t="s">
        <v>14</v>
      </c>
      <c r="B195" s="53">
        <f t="shared" si="22"/>
        <v>14320</v>
      </c>
      <c r="C195" s="57"/>
      <c r="D195" s="57"/>
      <c r="E195" s="57"/>
      <c r="F195" s="57"/>
      <c r="G195" s="53">
        <f t="shared" si="23"/>
        <v>5479</v>
      </c>
      <c r="H195" s="53">
        <f t="shared" si="23"/>
        <v>247</v>
      </c>
      <c r="I195" s="53">
        <f t="shared" si="23"/>
        <v>19552</v>
      </c>
      <c r="L195" s="38">
        <f t="shared" si="24"/>
        <v>5232</v>
      </c>
    </row>
    <row r="196" spans="1:12" ht="13.5" customHeight="1">
      <c r="A196" s="57" t="s">
        <v>15</v>
      </c>
      <c r="B196" s="53">
        <f t="shared" si="22"/>
        <v>13240</v>
      </c>
      <c r="C196" s="57"/>
      <c r="D196" s="57"/>
      <c r="E196" s="57"/>
      <c r="F196" s="57"/>
      <c r="G196" s="53">
        <f t="shared" si="23"/>
        <v>0</v>
      </c>
      <c r="H196" s="53">
        <f t="shared" si="23"/>
        <v>2152</v>
      </c>
      <c r="I196" s="53">
        <f t="shared" si="23"/>
        <v>11088</v>
      </c>
      <c r="L196" s="38">
        <f t="shared" si="24"/>
        <v>-2152</v>
      </c>
    </row>
    <row r="197" spans="1:12" ht="13.5" customHeight="1">
      <c r="A197" s="57" t="s">
        <v>16</v>
      </c>
      <c r="B197" s="53">
        <f t="shared" si="22"/>
        <v>2240</v>
      </c>
      <c r="C197" s="57"/>
      <c r="D197" s="57"/>
      <c r="E197" s="57"/>
      <c r="F197" s="57"/>
      <c r="G197" s="53">
        <f t="shared" si="23"/>
        <v>468</v>
      </c>
      <c r="H197" s="53">
        <f t="shared" si="23"/>
        <v>265</v>
      </c>
      <c r="I197" s="53">
        <f t="shared" si="23"/>
        <v>2443</v>
      </c>
      <c r="L197" s="38">
        <f t="shared" si="24"/>
        <v>203</v>
      </c>
    </row>
    <row r="198" spans="1:12" ht="13.5" customHeight="1">
      <c r="A198" s="57" t="s">
        <v>17</v>
      </c>
      <c r="B198" s="53">
        <f t="shared" si="22"/>
        <v>2240</v>
      </c>
      <c r="C198" s="57"/>
      <c r="D198" s="57"/>
      <c r="E198" s="57"/>
      <c r="F198" s="57"/>
      <c r="G198" s="53">
        <f t="shared" si="23"/>
        <v>0</v>
      </c>
      <c r="H198" s="53">
        <f t="shared" si="23"/>
        <v>569</v>
      </c>
      <c r="I198" s="53">
        <f t="shared" si="23"/>
        <v>1671</v>
      </c>
      <c r="L198" s="38">
        <f t="shared" si="24"/>
        <v>-569</v>
      </c>
    </row>
    <row r="199" spans="1:12" ht="13.5" customHeight="1">
      <c r="A199" s="57" t="s">
        <v>18</v>
      </c>
      <c r="B199" s="53">
        <f t="shared" si="22"/>
        <v>5120</v>
      </c>
      <c r="C199" s="57"/>
      <c r="D199" s="57"/>
      <c r="E199" s="57"/>
      <c r="F199" s="57"/>
      <c r="G199" s="53">
        <f t="shared" si="23"/>
        <v>0</v>
      </c>
      <c r="H199" s="53">
        <f t="shared" si="23"/>
        <v>283</v>
      </c>
      <c r="I199" s="53">
        <f t="shared" si="23"/>
        <v>4837</v>
      </c>
      <c r="L199" s="38">
        <f t="shared" si="24"/>
        <v>-283</v>
      </c>
    </row>
    <row r="200" spans="1:12" ht="13.5" customHeight="1">
      <c r="A200" s="57" t="s">
        <v>19</v>
      </c>
      <c r="B200" s="53">
        <f t="shared" si="22"/>
        <v>1120</v>
      </c>
      <c r="C200" s="57"/>
      <c r="D200" s="57"/>
      <c r="E200" s="57"/>
      <c r="F200" s="57"/>
      <c r="G200" s="53">
        <f t="shared" si="23"/>
        <v>0</v>
      </c>
      <c r="H200" s="53">
        <f t="shared" si="23"/>
        <v>283</v>
      </c>
      <c r="I200" s="53">
        <f t="shared" si="23"/>
        <v>837</v>
      </c>
      <c r="L200" s="38">
        <f t="shared" si="24"/>
        <v>-283</v>
      </c>
    </row>
    <row r="201" spans="1:12" ht="13.5" customHeight="1">
      <c r="A201" s="57" t="s">
        <v>20</v>
      </c>
      <c r="B201" s="53">
        <f t="shared" si="22"/>
        <v>4480</v>
      </c>
      <c r="C201" s="57"/>
      <c r="D201" s="57"/>
      <c r="E201" s="57"/>
      <c r="F201" s="57"/>
      <c r="G201" s="53">
        <f t="shared" si="23"/>
        <v>0</v>
      </c>
      <c r="H201" s="53">
        <f t="shared" si="23"/>
        <v>2887</v>
      </c>
      <c r="I201" s="53">
        <f t="shared" si="23"/>
        <v>1593</v>
      </c>
      <c r="L201" s="38">
        <f t="shared" si="24"/>
        <v>-2887</v>
      </c>
    </row>
    <row r="202" spans="1:12" ht="13.5" customHeight="1">
      <c r="A202" s="57" t="s">
        <v>21</v>
      </c>
      <c r="B202" s="53">
        <f t="shared" si="22"/>
        <v>19780</v>
      </c>
      <c r="C202" s="57"/>
      <c r="D202" s="57"/>
      <c r="E202" s="57"/>
      <c r="F202" s="57"/>
      <c r="G202" s="53">
        <f t="shared" si="23"/>
        <v>5949</v>
      </c>
      <c r="H202" s="53">
        <f t="shared" si="23"/>
        <v>84</v>
      </c>
      <c r="I202" s="53">
        <f t="shared" si="23"/>
        <v>25645</v>
      </c>
      <c r="L202" s="38">
        <f t="shared" si="24"/>
        <v>5865</v>
      </c>
    </row>
    <row r="203" spans="1:12" ht="13.5" customHeight="1">
      <c r="A203" s="57" t="s">
        <v>22</v>
      </c>
      <c r="B203" s="53">
        <f t="shared" si="22"/>
        <v>8960</v>
      </c>
      <c r="C203" s="57"/>
      <c r="D203" s="57"/>
      <c r="E203" s="57"/>
      <c r="F203" s="57"/>
      <c r="G203" s="53">
        <f t="shared" si="23"/>
        <v>1000</v>
      </c>
      <c r="H203" s="53">
        <f t="shared" si="23"/>
        <v>2277</v>
      </c>
      <c r="I203" s="53">
        <f t="shared" si="23"/>
        <v>7683</v>
      </c>
      <c r="L203" s="38">
        <f t="shared" si="24"/>
        <v>-1277</v>
      </c>
    </row>
    <row r="204" spans="1:12" ht="13.5" customHeight="1">
      <c r="A204" s="57" t="s">
        <v>23</v>
      </c>
      <c r="B204" s="53">
        <f t="shared" si="22"/>
        <v>0</v>
      </c>
      <c r="C204" s="57"/>
      <c r="D204" s="57"/>
      <c r="E204" s="57"/>
      <c r="F204" s="57"/>
      <c r="G204" s="53">
        <f t="shared" si="23"/>
        <v>1105</v>
      </c>
      <c r="H204" s="53">
        <f t="shared" si="23"/>
        <v>0</v>
      </c>
      <c r="I204" s="53">
        <f t="shared" si="23"/>
        <v>1105</v>
      </c>
      <c r="L204" s="38">
        <f t="shared" si="24"/>
        <v>1105</v>
      </c>
    </row>
    <row r="205" spans="1:12" ht="13.5" customHeight="1">
      <c r="A205" s="57" t="s">
        <v>24</v>
      </c>
      <c r="B205" s="53">
        <f t="shared" si="22"/>
        <v>8000</v>
      </c>
      <c r="C205" s="53">
        <f t="shared" ref="C205:F205" si="25">C90+C107</f>
        <v>0</v>
      </c>
      <c r="D205" s="53">
        <f t="shared" si="25"/>
        <v>0</v>
      </c>
      <c r="E205" s="53">
        <f t="shared" si="25"/>
        <v>0</v>
      </c>
      <c r="F205" s="53">
        <f t="shared" si="25"/>
        <v>0</v>
      </c>
      <c r="G205" s="53">
        <f t="shared" si="23"/>
        <v>5900</v>
      </c>
      <c r="H205" s="53">
        <f t="shared" si="23"/>
        <v>4726</v>
      </c>
      <c r="I205" s="53">
        <f t="shared" si="23"/>
        <v>9174</v>
      </c>
      <c r="L205" s="38">
        <f t="shared" si="24"/>
        <v>1174</v>
      </c>
    </row>
    <row r="206" spans="1:12" ht="13.5" customHeight="1">
      <c r="A206" s="57"/>
      <c r="B206" s="53">
        <f>SUM(B191:B205)</f>
        <v>151300</v>
      </c>
      <c r="C206" s="53">
        <f t="shared" ref="C206:I206" si="26">SUM(C191:C205)</f>
        <v>0</v>
      </c>
      <c r="D206" s="53">
        <f t="shared" si="26"/>
        <v>0</v>
      </c>
      <c r="E206" s="53">
        <f t="shared" si="26"/>
        <v>0</v>
      </c>
      <c r="F206" s="53">
        <f t="shared" si="26"/>
        <v>0</v>
      </c>
      <c r="G206" s="53">
        <f t="shared" si="26"/>
        <v>20485</v>
      </c>
      <c r="H206" s="53">
        <f t="shared" si="26"/>
        <v>20485</v>
      </c>
      <c r="I206" s="53">
        <f t="shared" si="26"/>
        <v>151300</v>
      </c>
      <c r="L206" s="38">
        <f t="shared" si="24"/>
        <v>0</v>
      </c>
    </row>
    <row r="207" spans="1:12" ht="18" customHeight="1"/>
    <row r="208" spans="1:12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</sheetData>
  <mergeCells count="25">
    <mergeCell ref="A126:I126"/>
    <mergeCell ref="A141:I141"/>
    <mergeCell ref="A158:I158"/>
    <mergeCell ref="A175:I175"/>
    <mergeCell ref="A190:I190"/>
    <mergeCell ref="A26:I26"/>
    <mergeCell ref="A43:I43"/>
    <mergeCell ref="A58:I58"/>
    <mergeCell ref="A75:I75"/>
    <mergeCell ref="A92:I92"/>
    <mergeCell ref="A109:I109"/>
    <mergeCell ref="A24:A25"/>
    <mergeCell ref="B24:B25"/>
    <mergeCell ref="C24:D24"/>
    <mergeCell ref="E24:F24"/>
    <mergeCell ref="G24:H24"/>
    <mergeCell ref="I24:I25"/>
    <mergeCell ref="A1:I1"/>
    <mergeCell ref="A3:I3"/>
    <mergeCell ref="A4:A5"/>
    <mergeCell ref="B4:B5"/>
    <mergeCell ref="C4:D4"/>
    <mergeCell ref="E4:F4"/>
    <mergeCell ref="G4:H4"/>
    <mergeCell ref="I4:I5"/>
  </mergeCells>
  <pageMargins left="1.1417322834645669" right="0.51181102362204722" top="0.35433070866141736" bottom="0.15748031496062992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19"/>
  <sheetViews>
    <sheetView zoomScale="115" zoomScaleNormal="115" workbookViewId="0">
      <selection activeCell="P18" sqref="P18"/>
    </sheetView>
  </sheetViews>
  <sheetFormatPr defaultRowHeight="12.75"/>
  <cols>
    <col min="1" max="1" width="15.140625" customWidth="1"/>
    <col min="2" max="2" width="26.28515625" customWidth="1"/>
    <col min="3" max="3" width="12.7109375" hidden="1" customWidth="1"/>
    <col min="4" max="4" width="13.5703125" hidden="1" customWidth="1"/>
    <col min="5" max="5" width="12.85546875" hidden="1" customWidth="1"/>
    <col min="6" max="6" width="13.7109375" hidden="1" customWidth="1"/>
    <col min="7" max="7" width="26" customWidth="1"/>
    <col min="8" max="8" width="25.7109375" customWidth="1"/>
    <col min="9" max="9" width="24.85546875" customWidth="1"/>
    <col min="10" max="10" width="3.140625" customWidth="1"/>
    <col min="11" max="11" width="10.140625" bestFit="1" customWidth="1"/>
    <col min="12" max="12" width="12.140625" customWidth="1"/>
  </cols>
  <sheetData>
    <row r="1" spans="1:9" ht="16.5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6.5" customHeight="1">
      <c r="A2" s="2"/>
      <c r="B2" s="2"/>
      <c r="C2" s="2"/>
      <c r="D2" s="2"/>
      <c r="E2" s="2"/>
      <c r="F2" s="2"/>
      <c r="G2" s="2"/>
      <c r="H2" s="2"/>
      <c r="I2" s="2"/>
    </row>
    <row r="3" spans="1:9" ht="16.5" customHeight="1">
      <c r="A3" s="3" t="s">
        <v>1</v>
      </c>
      <c r="B3" s="3"/>
      <c r="C3" s="3"/>
      <c r="D3" s="3"/>
      <c r="E3" s="3"/>
      <c r="F3" s="3"/>
      <c r="G3" s="3"/>
      <c r="H3" s="3"/>
      <c r="I3" s="3"/>
    </row>
    <row r="4" spans="1:9" ht="24" customHeight="1">
      <c r="A4" s="4" t="s">
        <v>2</v>
      </c>
      <c r="B4" s="4" t="s">
        <v>3</v>
      </c>
      <c r="C4" s="4" t="s">
        <v>4</v>
      </c>
      <c r="D4" s="4"/>
      <c r="E4" s="4" t="s">
        <v>5</v>
      </c>
      <c r="F4" s="4"/>
      <c r="G4" s="5" t="s">
        <v>6</v>
      </c>
      <c r="H4" s="5"/>
      <c r="I4" s="4" t="s">
        <v>7</v>
      </c>
    </row>
    <row r="5" spans="1:9" ht="16.5" customHeight="1">
      <c r="A5" s="4"/>
      <c r="B5" s="4"/>
      <c r="C5" s="6" t="s">
        <v>8</v>
      </c>
      <c r="D5" s="6" t="s">
        <v>9</v>
      </c>
      <c r="E5" s="6" t="s">
        <v>8</v>
      </c>
      <c r="F5" s="6" t="s">
        <v>9</v>
      </c>
      <c r="G5" s="7" t="s">
        <v>8</v>
      </c>
      <c r="H5" s="7" t="s">
        <v>9</v>
      </c>
      <c r="I5" s="4"/>
    </row>
    <row r="6" spans="1:9" ht="16.5" customHeight="1">
      <c r="A6" s="8" t="s">
        <v>10</v>
      </c>
      <c r="B6" s="9">
        <v>4600479</v>
      </c>
      <c r="C6" s="9"/>
      <c r="D6" s="9"/>
      <c r="E6" s="9"/>
      <c r="F6" s="9"/>
      <c r="G6" s="10">
        <v>20468</v>
      </c>
      <c r="H6" s="11"/>
      <c r="I6" s="9">
        <f>B6+G6-H6</f>
        <v>4620947</v>
      </c>
    </row>
    <row r="7" spans="1:9" ht="16.5" customHeight="1">
      <c r="A7" s="12" t="s">
        <v>11</v>
      </c>
      <c r="B7" s="9">
        <v>147614</v>
      </c>
      <c r="C7" s="9"/>
      <c r="D7" s="9"/>
      <c r="E7" s="9"/>
      <c r="F7" s="9"/>
      <c r="G7" s="10"/>
      <c r="H7" s="11">
        <v>1258</v>
      </c>
      <c r="I7" s="9">
        <f t="shared" ref="I7:I20" si="0">B7+G7-H7</f>
        <v>146356</v>
      </c>
    </row>
    <row r="8" spans="1:9" ht="16.5" customHeight="1">
      <c r="A8" s="12" t="s">
        <v>12</v>
      </c>
      <c r="B8" s="9">
        <v>213614</v>
      </c>
      <c r="C8" s="9"/>
      <c r="D8" s="9"/>
      <c r="E8" s="9"/>
      <c r="F8" s="9"/>
      <c r="G8" s="10"/>
      <c r="H8" s="11">
        <v>1258</v>
      </c>
      <c r="I8" s="9">
        <f t="shared" si="0"/>
        <v>212356</v>
      </c>
    </row>
    <row r="9" spans="1:9" ht="16.5" customHeight="1">
      <c r="A9" s="12" t="s">
        <v>13</v>
      </c>
      <c r="B9" s="9">
        <v>74806</v>
      </c>
      <c r="C9" s="9"/>
      <c r="D9" s="9"/>
      <c r="E9" s="9"/>
      <c r="F9" s="9"/>
      <c r="G9" s="10"/>
      <c r="H9" s="11">
        <v>562</v>
      </c>
      <c r="I9" s="9">
        <f t="shared" si="0"/>
        <v>74244</v>
      </c>
    </row>
    <row r="10" spans="1:9" ht="16.5" customHeight="1">
      <c r="A10" s="8" t="s">
        <v>14</v>
      </c>
      <c r="B10" s="9">
        <v>811958</v>
      </c>
      <c r="C10" s="9"/>
      <c r="D10" s="9"/>
      <c r="E10" s="9"/>
      <c r="F10" s="9"/>
      <c r="G10" s="10"/>
      <c r="H10" s="11">
        <v>56912</v>
      </c>
      <c r="I10" s="9">
        <f t="shared" si="0"/>
        <v>755046</v>
      </c>
    </row>
    <row r="11" spans="1:9" ht="16.5" customHeight="1">
      <c r="A11" s="12" t="s">
        <v>15</v>
      </c>
      <c r="B11" s="9">
        <v>147614</v>
      </c>
      <c r="C11" s="9"/>
      <c r="D11" s="9"/>
      <c r="E11" s="9"/>
      <c r="F11" s="9"/>
      <c r="G11" s="10"/>
      <c r="H11" s="11">
        <v>50128</v>
      </c>
      <c r="I11" s="9">
        <f t="shared" si="0"/>
        <v>97486</v>
      </c>
    </row>
    <row r="12" spans="1:9" ht="16.5" customHeight="1">
      <c r="A12" s="8" t="s">
        <v>16</v>
      </c>
      <c r="B12" s="9">
        <v>147614</v>
      </c>
      <c r="C12" s="9"/>
      <c r="D12" s="9"/>
      <c r="E12" s="9"/>
      <c r="F12" s="9"/>
      <c r="G12" s="10">
        <v>46911</v>
      </c>
      <c r="H12" s="11"/>
      <c r="I12" s="9">
        <f t="shared" si="0"/>
        <v>194525</v>
      </c>
    </row>
    <row r="13" spans="1:9" ht="16.5" customHeight="1">
      <c r="A13" s="12" t="s">
        <v>17</v>
      </c>
      <c r="B13" s="9">
        <v>147614</v>
      </c>
      <c r="C13" s="9"/>
      <c r="D13" s="9"/>
      <c r="E13" s="9"/>
      <c r="F13" s="9"/>
      <c r="G13" s="10"/>
      <c r="H13" s="11">
        <v>188</v>
      </c>
      <c r="I13" s="9">
        <f t="shared" si="0"/>
        <v>147426</v>
      </c>
    </row>
    <row r="14" spans="1:9" ht="16.5" customHeight="1">
      <c r="A14" s="8" t="s">
        <v>18</v>
      </c>
      <c r="B14" s="9">
        <v>73806</v>
      </c>
      <c r="C14" s="9"/>
      <c r="D14" s="9"/>
      <c r="E14" s="9"/>
      <c r="F14" s="9"/>
      <c r="G14" s="10"/>
      <c r="H14" s="11">
        <v>459</v>
      </c>
      <c r="I14" s="9">
        <f t="shared" si="0"/>
        <v>73347</v>
      </c>
    </row>
    <row r="15" spans="1:9" ht="16.5" customHeight="1">
      <c r="A15" s="12" t="s">
        <v>19</v>
      </c>
      <c r="B15" s="9">
        <v>73806</v>
      </c>
      <c r="C15" s="9"/>
      <c r="D15" s="9"/>
      <c r="E15" s="9"/>
      <c r="F15" s="9"/>
      <c r="G15" s="10"/>
      <c r="H15" s="11">
        <v>459</v>
      </c>
      <c r="I15" s="9">
        <f t="shared" si="0"/>
        <v>73347</v>
      </c>
    </row>
    <row r="16" spans="1:9" ht="16.5" customHeight="1">
      <c r="A16" s="8" t="s">
        <v>20</v>
      </c>
      <c r="B16" s="9">
        <v>295229</v>
      </c>
      <c r="C16" s="9"/>
      <c r="D16" s="9"/>
      <c r="E16" s="9"/>
      <c r="F16" s="9"/>
      <c r="G16" s="10"/>
      <c r="H16" s="11">
        <v>150128</v>
      </c>
      <c r="I16" s="9">
        <f t="shared" si="0"/>
        <v>145101</v>
      </c>
    </row>
    <row r="17" spans="1:9" ht="16.5" customHeight="1">
      <c r="A17" s="8" t="s">
        <v>21</v>
      </c>
      <c r="B17" s="9">
        <v>310229</v>
      </c>
      <c r="C17" s="9"/>
      <c r="D17" s="9"/>
      <c r="E17" s="9"/>
      <c r="F17" s="9"/>
      <c r="G17" s="10">
        <v>40435</v>
      </c>
      <c r="H17" s="11"/>
      <c r="I17" s="9">
        <f t="shared" si="0"/>
        <v>350664</v>
      </c>
    </row>
    <row r="18" spans="1:9" ht="16.5" customHeight="1">
      <c r="A18" s="8" t="s">
        <v>22</v>
      </c>
      <c r="B18" s="9">
        <v>590458</v>
      </c>
      <c r="C18" s="9"/>
      <c r="D18" s="9"/>
      <c r="E18" s="9"/>
      <c r="F18" s="9"/>
      <c r="G18" s="10"/>
      <c r="H18" s="11">
        <v>7481</v>
      </c>
      <c r="I18" s="9">
        <f t="shared" si="0"/>
        <v>582977</v>
      </c>
    </row>
    <row r="19" spans="1:9" ht="16.5" customHeight="1">
      <c r="A19" s="13" t="s">
        <v>23</v>
      </c>
      <c r="B19" s="9">
        <v>0</v>
      </c>
      <c r="C19" s="9"/>
      <c r="D19" s="9"/>
      <c r="E19" s="9"/>
      <c r="F19" s="9"/>
      <c r="G19" s="10">
        <v>53679</v>
      </c>
      <c r="H19" s="11"/>
      <c r="I19" s="9">
        <f t="shared" si="0"/>
        <v>53679</v>
      </c>
    </row>
    <row r="20" spans="1:9" ht="16.5" customHeight="1">
      <c r="A20" s="13" t="s">
        <v>24</v>
      </c>
      <c r="B20" s="9">
        <v>0</v>
      </c>
      <c r="C20" s="9"/>
      <c r="D20" s="9"/>
      <c r="E20" s="9"/>
      <c r="F20" s="9"/>
      <c r="G20" s="10">
        <v>107340</v>
      </c>
      <c r="H20" s="11"/>
      <c r="I20" s="9">
        <f t="shared" si="0"/>
        <v>107340</v>
      </c>
    </row>
    <row r="21" spans="1:9" ht="23.25" customHeight="1">
      <c r="A21" s="14"/>
      <c r="B21" s="15">
        <f>SUM(B6:B20)</f>
        <v>7634841</v>
      </c>
      <c r="C21" s="15">
        <f t="shared" ref="C21:I21" si="1">SUM(C6:C20)</f>
        <v>0</v>
      </c>
      <c r="D21" s="15">
        <f t="shared" si="1"/>
        <v>0</v>
      </c>
      <c r="E21" s="15">
        <f t="shared" si="1"/>
        <v>0</v>
      </c>
      <c r="F21" s="15">
        <f t="shared" si="1"/>
        <v>0</v>
      </c>
      <c r="G21" s="16">
        <f t="shared" si="1"/>
        <v>268833</v>
      </c>
      <c r="H21" s="16">
        <f t="shared" si="1"/>
        <v>268833</v>
      </c>
      <c r="I21" s="15">
        <f t="shared" si="1"/>
        <v>7634841</v>
      </c>
    </row>
    <row r="22" spans="1:9" ht="25.5" customHeight="1">
      <c r="A22" s="2"/>
      <c r="B22" s="2"/>
      <c r="C22" s="2"/>
      <c r="D22" s="2"/>
      <c r="E22" s="2"/>
      <c r="F22" s="2"/>
      <c r="G22" s="2"/>
      <c r="H22" s="2"/>
      <c r="I22" s="2"/>
    </row>
    <row r="23" spans="1:9" ht="16.5" customHeight="1">
      <c r="A23" s="17" t="s">
        <v>25</v>
      </c>
      <c r="B23" s="2"/>
      <c r="C23" s="2"/>
      <c r="D23" s="2"/>
      <c r="E23" s="2"/>
      <c r="F23" s="2"/>
      <c r="G23" s="2"/>
      <c r="H23" s="2"/>
      <c r="I23" s="2"/>
    </row>
    <row r="24" spans="1:9" ht="26.25" customHeight="1">
      <c r="A24" s="18" t="s">
        <v>2</v>
      </c>
      <c r="B24" s="19" t="s">
        <v>3</v>
      </c>
      <c r="C24" s="19" t="s">
        <v>4</v>
      </c>
      <c r="D24" s="19"/>
      <c r="E24" s="19" t="s">
        <v>5</v>
      </c>
      <c r="F24" s="19"/>
      <c r="G24" s="20" t="s">
        <v>6</v>
      </c>
      <c r="H24" s="21"/>
      <c r="I24" s="19" t="s">
        <v>7</v>
      </c>
    </row>
    <row r="25" spans="1:9" ht="16.5" customHeight="1">
      <c r="A25" s="22"/>
      <c r="B25" s="19"/>
      <c r="C25" s="23" t="s">
        <v>8</v>
      </c>
      <c r="D25" s="23" t="s">
        <v>9</v>
      </c>
      <c r="E25" s="23" t="s">
        <v>8</v>
      </c>
      <c r="F25" s="23" t="s">
        <v>9</v>
      </c>
      <c r="G25" s="23" t="s">
        <v>8</v>
      </c>
      <c r="H25" s="23" t="s">
        <v>9</v>
      </c>
      <c r="I25" s="19"/>
    </row>
    <row r="26" spans="1:9" ht="15" customHeight="1">
      <c r="A26" s="24" t="s">
        <v>26</v>
      </c>
      <c r="B26" s="24"/>
      <c r="C26" s="24"/>
      <c r="D26" s="24"/>
      <c r="E26" s="24"/>
      <c r="F26" s="24"/>
      <c r="G26" s="24"/>
      <c r="H26" s="24"/>
      <c r="I26" s="24"/>
    </row>
    <row r="27" spans="1:9" ht="14.1" customHeight="1">
      <c r="A27" s="13" t="s">
        <v>10</v>
      </c>
      <c r="B27" s="25">
        <v>3480</v>
      </c>
      <c r="C27" s="26"/>
      <c r="D27" s="27"/>
      <c r="E27" s="27"/>
      <c r="F27" s="27"/>
      <c r="G27" s="25">
        <v>80</v>
      </c>
      <c r="H27" s="26"/>
      <c r="I27" s="27">
        <f t="shared" ref="I27:I41" si="2">B27+G27-H27</f>
        <v>3560</v>
      </c>
    </row>
    <row r="28" spans="1:9" ht="14.1" customHeight="1">
      <c r="A28" s="28" t="s">
        <v>11</v>
      </c>
      <c r="B28" s="25">
        <v>76</v>
      </c>
      <c r="C28" s="26"/>
      <c r="D28" s="27"/>
      <c r="E28" s="27"/>
      <c r="F28" s="27"/>
      <c r="G28" s="25"/>
      <c r="H28" s="26">
        <v>5</v>
      </c>
      <c r="I28" s="27">
        <f t="shared" si="2"/>
        <v>71</v>
      </c>
    </row>
    <row r="29" spans="1:9" ht="14.1" customHeight="1">
      <c r="A29" s="28" t="s">
        <v>12</v>
      </c>
      <c r="B29" s="25">
        <v>76</v>
      </c>
      <c r="C29" s="26"/>
      <c r="D29" s="27"/>
      <c r="E29" s="27"/>
      <c r="F29" s="27"/>
      <c r="G29" s="25"/>
      <c r="H29" s="26">
        <v>5</v>
      </c>
      <c r="I29" s="27">
        <f t="shared" si="2"/>
        <v>71</v>
      </c>
    </row>
    <row r="30" spans="1:9" ht="14.1" customHeight="1">
      <c r="A30" s="28" t="s">
        <v>13</v>
      </c>
      <c r="B30" s="25">
        <v>38</v>
      </c>
      <c r="C30" s="26"/>
      <c r="D30" s="27"/>
      <c r="E30" s="27"/>
      <c r="F30" s="27"/>
      <c r="G30" s="25"/>
      <c r="H30" s="26">
        <v>2</v>
      </c>
      <c r="I30" s="27">
        <f t="shared" si="2"/>
        <v>36</v>
      </c>
    </row>
    <row r="31" spans="1:9" ht="14.1" customHeight="1">
      <c r="A31" s="13" t="s">
        <v>14</v>
      </c>
      <c r="B31" s="25">
        <v>418</v>
      </c>
      <c r="C31" s="26"/>
      <c r="D31" s="27"/>
      <c r="E31" s="27"/>
      <c r="F31" s="27"/>
      <c r="G31" s="25"/>
      <c r="H31" s="26">
        <v>60</v>
      </c>
      <c r="I31" s="27">
        <f t="shared" si="2"/>
        <v>358</v>
      </c>
    </row>
    <row r="32" spans="1:9" ht="14.1" customHeight="1">
      <c r="A32" s="28" t="s">
        <v>15</v>
      </c>
      <c r="B32" s="25">
        <v>76</v>
      </c>
      <c r="C32" s="26"/>
      <c r="D32" s="27"/>
      <c r="E32" s="27"/>
      <c r="F32" s="27"/>
      <c r="G32" s="25"/>
      <c r="H32" s="26">
        <v>38</v>
      </c>
      <c r="I32" s="27">
        <f t="shared" si="2"/>
        <v>38</v>
      </c>
    </row>
    <row r="33" spans="1:9" ht="14.1" customHeight="1">
      <c r="A33" s="13" t="s">
        <v>16</v>
      </c>
      <c r="B33" s="25">
        <v>76</v>
      </c>
      <c r="C33" s="26"/>
      <c r="D33" s="27"/>
      <c r="E33" s="27"/>
      <c r="F33" s="27"/>
      <c r="G33" s="25">
        <v>28</v>
      </c>
      <c r="H33" s="26"/>
      <c r="I33" s="27">
        <f t="shared" si="2"/>
        <v>104</v>
      </c>
    </row>
    <row r="34" spans="1:9" ht="14.1" customHeight="1">
      <c r="A34" s="28" t="s">
        <v>17</v>
      </c>
      <c r="B34" s="25">
        <v>76</v>
      </c>
      <c r="C34" s="26"/>
      <c r="D34" s="27"/>
      <c r="E34" s="27"/>
      <c r="F34" s="27"/>
      <c r="G34" s="25"/>
      <c r="H34" s="26">
        <v>5</v>
      </c>
      <c r="I34" s="27">
        <f t="shared" si="2"/>
        <v>71</v>
      </c>
    </row>
    <row r="35" spans="1:9" ht="14.1" customHeight="1">
      <c r="A35" s="13" t="s">
        <v>18</v>
      </c>
      <c r="B35" s="25">
        <v>38</v>
      </c>
      <c r="C35" s="26"/>
      <c r="D35" s="27"/>
      <c r="E35" s="27"/>
      <c r="F35" s="27"/>
      <c r="G35" s="25"/>
      <c r="H35" s="26">
        <v>2</v>
      </c>
      <c r="I35" s="27">
        <f t="shared" si="2"/>
        <v>36</v>
      </c>
    </row>
    <row r="36" spans="1:9" ht="14.1" customHeight="1">
      <c r="A36" s="28" t="s">
        <v>19</v>
      </c>
      <c r="B36" s="25">
        <v>38</v>
      </c>
      <c r="C36" s="26"/>
      <c r="D36" s="27"/>
      <c r="E36" s="27"/>
      <c r="F36" s="27"/>
      <c r="G36" s="25"/>
      <c r="H36" s="26">
        <v>2</v>
      </c>
      <c r="I36" s="27">
        <f t="shared" si="2"/>
        <v>36</v>
      </c>
    </row>
    <row r="37" spans="1:9" ht="14.1" customHeight="1">
      <c r="A37" s="13" t="s">
        <v>20</v>
      </c>
      <c r="B37" s="25">
        <v>152</v>
      </c>
      <c r="C37" s="26"/>
      <c r="D37" s="27"/>
      <c r="E37" s="27"/>
      <c r="F37" s="27"/>
      <c r="G37" s="25"/>
      <c r="H37" s="26">
        <v>109</v>
      </c>
      <c r="I37" s="27">
        <f t="shared" si="2"/>
        <v>43</v>
      </c>
    </row>
    <row r="38" spans="1:9" ht="14.1" customHeight="1">
      <c r="A38" s="13" t="s">
        <v>21</v>
      </c>
      <c r="B38" s="25">
        <v>152</v>
      </c>
      <c r="C38" s="26"/>
      <c r="D38" s="27"/>
      <c r="E38" s="27"/>
      <c r="F38" s="27"/>
      <c r="G38" s="25">
        <v>23</v>
      </c>
      <c r="H38" s="26"/>
      <c r="I38" s="27">
        <f t="shared" si="2"/>
        <v>175</v>
      </c>
    </row>
    <row r="39" spans="1:9" ht="14.1" customHeight="1">
      <c r="A39" s="13" t="s">
        <v>22</v>
      </c>
      <c r="B39" s="25">
        <v>304</v>
      </c>
      <c r="C39" s="26"/>
      <c r="D39" s="27"/>
      <c r="E39" s="27"/>
      <c r="F39" s="27"/>
      <c r="G39" s="25"/>
      <c r="H39" s="26">
        <v>20</v>
      </c>
      <c r="I39" s="27">
        <f t="shared" si="2"/>
        <v>284</v>
      </c>
    </row>
    <row r="40" spans="1:9" ht="14.1" customHeight="1">
      <c r="A40" s="13" t="s">
        <v>23</v>
      </c>
      <c r="B40" s="25">
        <v>0</v>
      </c>
      <c r="C40" s="26"/>
      <c r="D40" s="27"/>
      <c r="E40" s="27"/>
      <c r="F40" s="27"/>
      <c r="G40" s="25">
        <v>39</v>
      </c>
      <c r="H40" s="26"/>
      <c r="I40" s="27">
        <f t="shared" si="2"/>
        <v>39</v>
      </c>
    </row>
    <row r="41" spans="1:9" ht="14.1" customHeight="1">
      <c r="A41" s="13" t="s">
        <v>24</v>
      </c>
      <c r="B41" s="25">
        <v>0</v>
      </c>
      <c r="C41" s="26"/>
      <c r="D41" s="27"/>
      <c r="E41" s="27"/>
      <c r="F41" s="27"/>
      <c r="G41" s="25">
        <v>78</v>
      </c>
      <c r="H41" s="26"/>
      <c r="I41" s="27">
        <f t="shared" si="2"/>
        <v>78</v>
      </c>
    </row>
    <row r="42" spans="1:9" ht="14.1" customHeight="1">
      <c r="A42" s="29"/>
      <c r="B42" s="30">
        <f>SUM(B27:B41)</f>
        <v>5000</v>
      </c>
      <c r="C42" s="30">
        <f t="shared" ref="C42:F42" si="3">SUM(C27:C39)</f>
        <v>0</v>
      </c>
      <c r="D42" s="30">
        <f t="shared" si="3"/>
        <v>0</v>
      </c>
      <c r="E42" s="30">
        <f t="shared" si="3"/>
        <v>0</v>
      </c>
      <c r="F42" s="30">
        <f t="shared" si="3"/>
        <v>0</v>
      </c>
      <c r="G42" s="30">
        <f>SUM(G27:G41)</f>
        <v>248</v>
      </c>
      <c r="H42" s="30">
        <f>SUM(H27:H41)</f>
        <v>248</v>
      </c>
      <c r="I42" s="30">
        <f>SUM(I27:I41)</f>
        <v>5000</v>
      </c>
    </row>
    <row r="43" spans="1:9" ht="14.1" customHeight="1">
      <c r="A43" s="24" t="s">
        <v>27</v>
      </c>
      <c r="B43" s="24"/>
      <c r="C43" s="24"/>
      <c r="D43" s="24"/>
      <c r="E43" s="24"/>
      <c r="F43" s="24"/>
      <c r="G43" s="24"/>
      <c r="H43" s="24"/>
      <c r="I43" s="24"/>
    </row>
    <row r="44" spans="1:9" ht="14.1" customHeight="1">
      <c r="A44" s="13" t="s">
        <v>10</v>
      </c>
      <c r="B44" s="25">
        <v>239400</v>
      </c>
      <c r="C44" s="27"/>
      <c r="D44" s="27"/>
      <c r="E44" s="27"/>
      <c r="F44" s="27">
        <v>4195</v>
      </c>
      <c r="G44" s="25"/>
      <c r="H44" s="26">
        <v>1016</v>
      </c>
      <c r="I44" s="27">
        <f>B44+G44-H44</f>
        <v>238384</v>
      </c>
    </row>
    <row r="45" spans="1:9" ht="14.1" customHeight="1">
      <c r="A45" s="28" t="s">
        <v>11</v>
      </c>
      <c r="B45" s="25">
        <v>7980</v>
      </c>
      <c r="C45" s="27"/>
      <c r="D45" s="27"/>
      <c r="E45" s="27"/>
      <c r="F45" s="27">
        <v>110</v>
      </c>
      <c r="G45" s="25"/>
      <c r="H45" s="26"/>
      <c r="I45" s="27">
        <f t="shared" ref="I45:I58" si="4">B45+G45-H45</f>
        <v>7980</v>
      </c>
    </row>
    <row r="46" spans="1:9" ht="14.1" customHeight="1">
      <c r="A46" s="28" t="s">
        <v>12</v>
      </c>
      <c r="B46" s="25">
        <v>7980</v>
      </c>
      <c r="C46" s="27"/>
      <c r="D46" s="27"/>
      <c r="E46" s="27">
        <v>1500</v>
      </c>
      <c r="F46" s="27"/>
      <c r="G46" s="25"/>
      <c r="H46" s="26"/>
      <c r="I46" s="27">
        <f t="shared" si="4"/>
        <v>7980</v>
      </c>
    </row>
    <row r="47" spans="1:9" ht="14.1" customHeight="1">
      <c r="A47" s="28" t="s">
        <v>13</v>
      </c>
      <c r="B47" s="25">
        <v>3990</v>
      </c>
      <c r="C47" s="27"/>
      <c r="D47" s="27"/>
      <c r="E47" s="27"/>
      <c r="F47" s="27">
        <v>110</v>
      </c>
      <c r="G47" s="25"/>
      <c r="H47" s="26"/>
      <c r="I47" s="27">
        <f t="shared" si="4"/>
        <v>3990</v>
      </c>
    </row>
    <row r="48" spans="1:9" ht="14.1" customHeight="1">
      <c r="A48" s="13" t="s">
        <v>14</v>
      </c>
      <c r="B48" s="25">
        <v>43890</v>
      </c>
      <c r="C48" s="27"/>
      <c r="D48" s="27"/>
      <c r="E48" s="27"/>
      <c r="F48" s="27">
        <v>715</v>
      </c>
      <c r="G48" s="25"/>
      <c r="H48" s="26">
        <v>2599</v>
      </c>
      <c r="I48" s="27">
        <f t="shared" si="4"/>
        <v>41291</v>
      </c>
    </row>
    <row r="49" spans="1:9" ht="14.1" customHeight="1">
      <c r="A49" s="28" t="s">
        <v>15</v>
      </c>
      <c r="B49" s="25">
        <v>7980</v>
      </c>
      <c r="C49" s="27"/>
      <c r="D49" s="27"/>
      <c r="E49" s="27"/>
      <c r="F49" s="27">
        <v>220</v>
      </c>
      <c r="G49" s="25"/>
      <c r="H49" s="26">
        <v>2595</v>
      </c>
      <c r="I49" s="27">
        <f t="shared" si="4"/>
        <v>5385</v>
      </c>
    </row>
    <row r="50" spans="1:9" ht="14.1" customHeight="1">
      <c r="A50" s="13" t="s">
        <v>16</v>
      </c>
      <c r="B50" s="25">
        <v>7980</v>
      </c>
      <c r="C50" s="27"/>
      <c r="D50" s="27"/>
      <c r="E50" s="27"/>
      <c r="F50" s="27">
        <v>165</v>
      </c>
      <c r="G50" s="25">
        <v>2594</v>
      </c>
      <c r="H50" s="26"/>
      <c r="I50" s="27">
        <f t="shared" si="4"/>
        <v>10574</v>
      </c>
    </row>
    <row r="51" spans="1:9" ht="14.1" customHeight="1">
      <c r="A51" s="28" t="s">
        <v>17</v>
      </c>
      <c r="B51" s="25">
        <v>7980</v>
      </c>
      <c r="C51" s="27"/>
      <c r="D51" s="27"/>
      <c r="E51" s="27"/>
      <c r="F51" s="27">
        <v>110</v>
      </c>
      <c r="G51" s="25"/>
      <c r="H51" s="26"/>
      <c r="I51" s="27">
        <f t="shared" si="4"/>
        <v>7980</v>
      </c>
    </row>
    <row r="52" spans="1:9" ht="14.1" customHeight="1">
      <c r="A52" s="13" t="s">
        <v>18</v>
      </c>
      <c r="B52" s="25">
        <v>3990</v>
      </c>
      <c r="C52" s="27"/>
      <c r="D52" s="27"/>
      <c r="E52" s="27"/>
      <c r="F52" s="27">
        <v>55</v>
      </c>
      <c r="G52" s="25"/>
      <c r="H52" s="26"/>
      <c r="I52" s="27">
        <f t="shared" si="4"/>
        <v>3990</v>
      </c>
    </row>
    <row r="53" spans="1:9" ht="14.1" customHeight="1">
      <c r="A53" s="28" t="s">
        <v>19</v>
      </c>
      <c r="B53" s="25">
        <v>3990</v>
      </c>
      <c r="C53" s="27"/>
      <c r="D53" s="27"/>
      <c r="E53" s="27"/>
      <c r="F53" s="27">
        <v>55</v>
      </c>
      <c r="G53" s="25"/>
      <c r="H53" s="26"/>
      <c r="I53" s="27">
        <f t="shared" si="4"/>
        <v>3990</v>
      </c>
    </row>
    <row r="54" spans="1:9" ht="14.1" customHeight="1">
      <c r="A54" s="13" t="s">
        <v>20</v>
      </c>
      <c r="B54" s="25">
        <v>15960</v>
      </c>
      <c r="C54" s="27"/>
      <c r="D54" s="27"/>
      <c r="E54" s="27"/>
      <c r="F54" s="27">
        <v>55</v>
      </c>
      <c r="G54" s="25"/>
      <c r="H54" s="26">
        <v>7786</v>
      </c>
      <c r="I54" s="27">
        <f t="shared" si="4"/>
        <v>8174</v>
      </c>
    </row>
    <row r="55" spans="1:9" ht="14.1" customHeight="1">
      <c r="A55" s="13" t="s">
        <v>21</v>
      </c>
      <c r="B55" s="25">
        <v>15960</v>
      </c>
      <c r="C55" s="27"/>
      <c r="D55" s="27"/>
      <c r="E55" s="27"/>
      <c r="F55" s="27">
        <v>275</v>
      </c>
      <c r="G55" s="25">
        <v>2593</v>
      </c>
      <c r="H55" s="26"/>
      <c r="I55" s="27">
        <f t="shared" si="4"/>
        <v>18553</v>
      </c>
    </row>
    <row r="56" spans="1:9" ht="14.1" customHeight="1">
      <c r="A56" s="13" t="s">
        <v>22</v>
      </c>
      <c r="B56" s="25">
        <v>31920</v>
      </c>
      <c r="C56" s="27"/>
      <c r="D56" s="27"/>
      <c r="E56" s="27"/>
      <c r="F56" s="27">
        <v>220</v>
      </c>
      <c r="G56" s="25"/>
      <c r="H56" s="26">
        <v>3</v>
      </c>
      <c r="I56" s="27">
        <f t="shared" si="4"/>
        <v>31917</v>
      </c>
    </row>
    <row r="57" spans="1:9" ht="14.1" customHeight="1">
      <c r="A57" s="13" t="s">
        <v>23</v>
      </c>
      <c r="B57" s="25">
        <v>0</v>
      </c>
      <c r="C57" s="27"/>
      <c r="D57" s="27"/>
      <c r="E57" s="27"/>
      <c r="F57" s="27"/>
      <c r="G57" s="25">
        <v>2937</v>
      </c>
      <c r="H57" s="26"/>
      <c r="I57" s="27">
        <f t="shared" si="4"/>
        <v>2937</v>
      </c>
    </row>
    <row r="58" spans="1:9" ht="14.1" customHeight="1">
      <c r="A58" s="13" t="s">
        <v>24</v>
      </c>
      <c r="B58" s="25">
        <v>0</v>
      </c>
      <c r="C58" s="27"/>
      <c r="D58" s="27"/>
      <c r="E58" s="27"/>
      <c r="F58" s="27"/>
      <c r="G58" s="25">
        <v>5875</v>
      </c>
      <c r="H58" s="26"/>
      <c r="I58" s="27">
        <f t="shared" si="4"/>
        <v>5875</v>
      </c>
    </row>
    <row r="59" spans="1:9" ht="14.1" customHeight="1">
      <c r="A59" s="13"/>
      <c r="B59" s="30">
        <f>SUM(B44:B58)</f>
        <v>399000</v>
      </c>
      <c r="C59" s="30">
        <f t="shared" ref="C59:I59" si="5">SUM(C44:C58)</f>
        <v>0</v>
      </c>
      <c r="D59" s="30">
        <f t="shared" si="5"/>
        <v>0</v>
      </c>
      <c r="E59" s="30">
        <f t="shared" si="5"/>
        <v>1500</v>
      </c>
      <c r="F59" s="30">
        <f t="shared" si="5"/>
        <v>6285</v>
      </c>
      <c r="G59" s="30">
        <f t="shared" si="5"/>
        <v>13999</v>
      </c>
      <c r="H59" s="30">
        <f t="shared" si="5"/>
        <v>13999</v>
      </c>
      <c r="I59" s="30">
        <f t="shared" si="5"/>
        <v>399000</v>
      </c>
    </row>
    <row r="60" spans="1:9" ht="14.1" customHeight="1">
      <c r="A60" s="24" t="s">
        <v>28</v>
      </c>
      <c r="B60" s="24"/>
      <c r="C60" s="24"/>
      <c r="D60" s="24"/>
      <c r="E60" s="24"/>
      <c r="F60" s="24"/>
      <c r="G60" s="24"/>
      <c r="H60" s="24"/>
      <c r="I60" s="24"/>
    </row>
    <row r="61" spans="1:9" ht="14.1" customHeight="1">
      <c r="A61" s="13" t="s">
        <v>10</v>
      </c>
      <c r="B61" s="25">
        <v>2773715</v>
      </c>
      <c r="C61" s="27"/>
      <c r="D61" s="27"/>
      <c r="E61" s="27"/>
      <c r="F61" s="27"/>
      <c r="G61" s="25"/>
      <c r="H61" s="26">
        <v>10270</v>
      </c>
      <c r="I61" s="27">
        <f>B61+G61-H61</f>
        <v>2763445</v>
      </c>
    </row>
    <row r="62" spans="1:9" ht="14.1" customHeight="1">
      <c r="A62" s="28" t="s">
        <v>11</v>
      </c>
      <c r="B62" s="25">
        <v>92457</v>
      </c>
      <c r="C62" s="27"/>
      <c r="D62" s="27"/>
      <c r="E62" s="27"/>
      <c r="F62" s="27"/>
      <c r="G62" s="25"/>
      <c r="H62" s="26"/>
      <c r="I62" s="27">
        <f t="shared" ref="I62:I75" si="6">B62+G62-H62</f>
        <v>92457</v>
      </c>
    </row>
    <row r="63" spans="1:9" ht="14.1" customHeight="1">
      <c r="A63" s="28" t="s">
        <v>12</v>
      </c>
      <c r="B63" s="25">
        <v>92457</v>
      </c>
      <c r="C63" s="27"/>
      <c r="D63" s="27"/>
      <c r="E63" s="27"/>
      <c r="F63" s="27"/>
      <c r="G63" s="25"/>
      <c r="H63" s="26"/>
      <c r="I63" s="27">
        <f t="shared" si="6"/>
        <v>92457</v>
      </c>
    </row>
    <row r="64" spans="1:9" ht="14.1" customHeight="1">
      <c r="A64" s="28" t="s">
        <v>13</v>
      </c>
      <c r="B64" s="25">
        <v>46228</v>
      </c>
      <c r="C64" s="27"/>
      <c r="D64" s="27"/>
      <c r="E64" s="27"/>
      <c r="F64" s="27"/>
      <c r="G64" s="25"/>
      <c r="H64" s="26"/>
      <c r="I64" s="27">
        <f t="shared" si="6"/>
        <v>46228</v>
      </c>
    </row>
    <row r="65" spans="1:9" ht="14.1" customHeight="1">
      <c r="A65" s="13" t="s">
        <v>14</v>
      </c>
      <c r="B65" s="25">
        <v>508514</v>
      </c>
      <c r="C65" s="27"/>
      <c r="D65" s="27"/>
      <c r="E65" s="27"/>
      <c r="F65" s="27"/>
      <c r="G65" s="25"/>
      <c r="H65" s="26">
        <v>32714</v>
      </c>
      <c r="I65" s="27">
        <f t="shared" si="6"/>
        <v>475800</v>
      </c>
    </row>
    <row r="66" spans="1:9" ht="14.1" customHeight="1">
      <c r="A66" s="28" t="s">
        <v>15</v>
      </c>
      <c r="B66" s="25">
        <v>92457</v>
      </c>
      <c r="C66" s="27"/>
      <c r="D66" s="27"/>
      <c r="E66" s="27"/>
      <c r="F66" s="27"/>
      <c r="G66" s="25"/>
      <c r="H66" s="26">
        <v>32712</v>
      </c>
      <c r="I66" s="27">
        <f t="shared" si="6"/>
        <v>59745</v>
      </c>
    </row>
    <row r="67" spans="1:9" ht="14.1" customHeight="1">
      <c r="A67" s="13" t="s">
        <v>16</v>
      </c>
      <c r="B67" s="25">
        <v>92457</v>
      </c>
      <c r="C67" s="27"/>
      <c r="D67" s="27"/>
      <c r="E67" s="27"/>
      <c r="F67" s="27"/>
      <c r="G67" s="25">
        <v>32713</v>
      </c>
      <c r="H67" s="26"/>
      <c r="I67" s="27">
        <f t="shared" si="6"/>
        <v>125170</v>
      </c>
    </row>
    <row r="68" spans="1:9" ht="14.1" customHeight="1">
      <c r="A68" s="28" t="s">
        <v>17</v>
      </c>
      <c r="B68" s="25">
        <v>92457</v>
      </c>
      <c r="C68" s="27"/>
      <c r="D68" s="27"/>
      <c r="E68" s="27"/>
      <c r="F68" s="27"/>
      <c r="G68" s="25">
        <v>0</v>
      </c>
      <c r="H68" s="26"/>
      <c r="I68" s="27">
        <f t="shared" si="6"/>
        <v>92457</v>
      </c>
    </row>
    <row r="69" spans="1:9" ht="14.1" customHeight="1">
      <c r="A69" s="13" t="s">
        <v>18</v>
      </c>
      <c r="B69" s="25">
        <v>46228</v>
      </c>
      <c r="C69" s="27"/>
      <c r="D69" s="27"/>
      <c r="E69" s="27"/>
      <c r="F69" s="27"/>
      <c r="G69" s="25">
        <v>0</v>
      </c>
      <c r="H69" s="26"/>
      <c r="I69" s="27">
        <f t="shared" si="6"/>
        <v>46228</v>
      </c>
    </row>
    <row r="70" spans="1:9" ht="14.1" customHeight="1">
      <c r="A70" s="28" t="s">
        <v>19</v>
      </c>
      <c r="B70" s="25">
        <v>46228</v>
      </c>
      <c r="C70" s="27"/>
      <c r="D70" s="27"/>
      <c r="E70" s="27"/>
      <c r="F70" s="27"/>
      <c r="G70" s="25">
        <v>0</v>
      </c>
      <c r="H70" s="26"/>
      <c r="I70" s="27">
        <f t="shared" si="6"/>
        <v>46228</v>
      </c>
    </row>
    <row r="71" spans="1:9" ht="14.1" customHeight="1">
      <c r="A71" s="13" t="s">
        <v>20</v>
      </c>
      <c r="B71" s="25">
        <v>184914</v>
      </c>
      <c r="C71" s="27"/>
      <c r="D71" s="27"/>
      <c r="E71" s="27"/>
      <c r="F71" s="27"/>
      <c r="G71" s="25"/>
      <c r="H71" s="26">
        <v>98134</v>
      </c>
      <c r="I71" s="27">
        <f t="shared" si="6"/>
        <v>86780</v>
      </c>
    </row>
    <row r="72" spans="1:9" ht="14.1" customHeight="1">
      <c r="A72" s="13" t="s">
        <v>21</v>
      </c>
      <c r="B72" s="25">
        <v>184914</v>
      </c>
      <c r="C72" s="27"/>
      <c r="D72" s="27"/>
      <c r="E72" s="27"/>
      <c r="F72" s="27"/>
      <c r="G72" s="25">
        <v>32711</v>
      </c>
      <c r="H72" s="26"/>
      <c r="I72" s="27">
        <f t="shared" si="6"/>
        <v>217625</v>
      </c>
    </row>
    <row r="73" spans="1:9" ht="14.1" customHeight="1">
      <c r="A73" s="13" t="s">
        <v>22</v>
      </c>
      <c r="B73" s="25">
        <v>369828</v>
      </c>
      <c r="C73" s="27"/>
      <c r="D73" s="27"/>
      <c r="E73" s="27"/>
      <c r="F73" s="27"/>
      <c r="G73" s="25">
        <v>0</v>
      </c>
      <c r="H73" s="26"/>
      <c r="I73" s="27">
        <f t="shared" si="6"/>
        <v>369828</v>
      </c>
    </row>
    <row r="74" spans="1:9" ht="14.1" customHeight="1">
      <c r="A74" s="13" t="s">
        <v>23</v>
      </c>
      <c r="B74" s="25">
        <v>0</v>
      </c>
      <c r="C74" s="27"/>
      <c r="D74" s="27"/>
      <c r="E74" s="27"/>
      <c r="F74" s="27"/>
      <c r="G74" s="25">
        <v>36137</v>
      </c>
      <c r="H74" s="26"/>
      <c r="I74" s="27">
        <f t="shared" si="6"/>
        <v>36137</v>
      </c>
    </row>
    <row r="75" spans="1:9" ht="14.1" customHeight="1">
      <c r="A75" s="13" t="s">
        <v>24</v>
      </c>
      <c r="B75" s="25">
        <v>0</v>
      </c>
      <c r="C75" s="27"/>
      <c r="D75" s="27"/>
      <c r="E75" s="27"/>
      <c r="F75" s="27"/>
      <c r="G75" s="25">
        <v>72269</v>
      </c>
      <c r="H75" s="26"/>
      <c r="I75" s="27">
        <f t="shared" si="6"/>
        <v>72269</v>
      </c>
    </row>
    <row r="76" spans="1:9" ht="14.1" customHeight="1">
      <c r="A76" s="13"/>
      <c r="B76" s="30">
        <f>SUM(B61:B75)</f>
        <v>4622854</v>
      </c>
      <c r="C76" s="30">
        <f t="shared" ref="C76:I76" si="7">SUM(C61:C75)</f>
        <v>0</v>
      </c>
      <c r="D76" s="30">
        <f t="shared" si="7"/>
        <v>0</v>
      </c>
      <c r="E76" s="30">
        <f t="shared" si="7"/>
        <v>0</v>
      </c>
      <c r="F76" s="30">
        <f t="shared" si="7"/>
        <v>0</v>
      </c>
      <c r="G76" s="30">
        <f t="shared" si="7"/>
        <v>173830</v>
      </c>
      <c r="H76" s="30">
        <f t="shared" si="7"/>
        <v>173830</v>
      </c>
      <c r="I76" s="30">
        <f t="shared" si="7"/>
        <v>4622854</v>
      </c>
    </row>
    <row r="77" spans="1:9" ht="14.1" hidden="1" customHeight="1">
      <c r="A77" s="24" t="s">
        <v>29</v>
      </c>
      <c r="B77" s="24"/>
      <c r="C77" s="24"/>
      <c r="D77" s="24"/>
      <c r="E77" s="24"/>
      <c r="F77" s="24"/>
      <c r="G77" s="24"/>
      <c r="H77" s="24"/>
      <c r="I77" s="24"/>
    </row>
    <row r="78" spans="1:9" ht="14.1" hidden="1" customHeight="1">
      <c r="A78" s="13" t="s">
        <v>10</v>
      </c>
      <c r="B78" s="27"/>
      <c r="C78" s="27"/>
      <c r="D78" s="27"/>
      <c r="E78" s="27"/>
      <c r="F78" s="27"/>
      <c r="G78" s="26"/>
      <c r="H78" s="26"/>
      <c r="I78" s="27">
        <f>B78+G78-H78</f>
        <v>0</v>
      </c>
    </row>
    <row r="79" spans="1:9" ht="14.1" hidden="1" customHeight="1">
      <c r="A79" s="28" t="s">
        <v>11</v>
      </c>
      <c r="B79" s="27"/>
      <c r="C79" s="27"/>
      <c r="D79" s="27"/>
      <c r="E79" s="27"/>
      <c r="F79" s="27"/>
      <c r="G79" s="26"/>
      <c r="H79" s="26"/>
      <c r="I79" s="27">
        <f t="shared" ref="I79:I90" si="8">B79+G79-H79</f>
        <v>0</v>
      </c>
    </row>
    <row r="80" spans="1:9" ht="14.1" hidden="1" customHeight="1">
      <c r="A80" s="28" t="s">
        <v>12</v>
      </c>
      <c r="B80" s="27"/>
      <c r="C80" s="27"/>
      <c r="D80" s="27"/>
      <c r="E80" s="27"/>
      <c r="F80" s="27"/>
      <c r="G80" s="27"/>
      <c r="H80" s="26"/>
      <c r="I80" s="27">
        <f t="shared" si="8"/>
        <v>0</v>
      </c>
    </row>
    <row r="81" spans="1:9" ht="14.1" hidden="1" customHeight="1">
      <c r="A81" s="28" t="s">
        <v>13</v>
      </c>
      <c r="B81" s="27"/>
      <c r="C81" s="27"/>
      <c r="D81" s="27"/>
      <c r="E81" s="27"/>
      <c r="F81" s="27"/>
      <c r="G81" s="26"/>
      <c r="H81" s="26"/>
      <c r="I81" s="27">
        <f t="shared" si="8"/>
        <v>0</v>
      </c>
    </row>
    <row r="82" spans="1:9" ht="14.1" hidden="1" customHeight="1">
      <c r="A82" s="13" t="s">
        <v>14</v>
      </c>
      <c r="B82" s="27"/>
      <c r="C82" s="27"/>
      <c r="D82" s="27"/>
      <c r="E82" s="27"/>
      <c r="F82" s="27"/>
      <c r="G82" s="26"/>
      <c r="H82" s="26"/>
      <c r="I82" s="27">
        <f t="shared" si="8"/>
        <v>0</v>
      </c>
    </row>
    <row r="83" spans="1:9" ht="14.1" hidden="1" customHeight="1">
      <c r="A83" s="28" t="s">
        <v>15</v>
      </c>
      <c r="B83" s="27"/>
      <c r="C83" s="27"/>
      <c r="D83" s="27"/>
      <c r="E83" s="27"/>
      <c r="F83" s="27"/>
      <c r="G83" s="26"/>
      <c r="H83" s="26"/>
      <c r="I83" s="27">
        <f t="shared" si="8"/>
        <v>0</v>
      </c>
    </row>
    <row r="84" spans="1:9" ht="14.1" hidden="1" customHeight="1">
      <c r="A84" s="13" t="s">
        <v>16</v>
      </c>
      <c r="B84" s="27"/>
      <c r="C84" s="27"/>
      <c r="D84" s="27"/>
      <c r="E84" s="27"/>
      <c r="F84" s="27"/>
      <c r="G84" s="26"/>
      <c r="H84" s="26"/>
      <c r="I84" s="27">
        <f t="shared" si="8"/>
        <v>0</v>
      </c>
    </row>
    <row r="85" spans="1:9" ht="14.1" hidden="1" customHeight="1">
      <c r="A85" s="28" t="s">
        <v>17</v>
      </c>
      <c r="B85" s="27"/>
      <c r="C85" s="27"/>
      <c r="D85" s="27"/>
      <c r="E85" s="27"/>
      <c r="F85" s="27"/>
      <c r="G85" s="26"/>
      <c r="H85" s="26"/>
      <c r="I85" s="27">
        <f t="shared" si="8"/>
        <v>0</v>
      </c>
    </row>
    <row r="86" spans="1:9" ht="14.1" hidden="1" customHeight="1">
      <c r="A86" s="13" t="s">
        <v>18</v>
      </c>
      <c r="B86" s="27"/>
      <c r="C86" s="27"/>
      <c r="D86" s="27"/>
      <c r="E86" s="27"/>
      <c r="F86" s="27"/>
      <c r="G86" s="26"/>
      <c r="H86" s="26"/>
      <c r="I86" s="27">
        <f t="shared" si="8"/>
        <v>0</v>
      </c>
    </row>
    <row r="87" spans="1:9" ht="14.1" hidden="1" customHeight="1">
      <c r="A87" s="28" t="s">
        <v>19</v>
      </c>
      <c r="B87" s="27"/>
      <c r="C87" s="27"/>
      <c r="D87" s="27"/>
      <c r="E87" s="27"/>
      <c r="F87" s="27"/>
      <c r="G87" s="26"/>
      <c r="H87" s="26"/>
      <c r="I87" s="27">
        <f t="shared" si="8"/>
        <v>0</v>
      </c>
    </row>
    <row r="88" spans="1:9" ht="14.1" hidden="1" customHeight="1">
      <c r="A88" s="13" t="s">
        <v>20</v>
      </c>
      <c r="B88" s="27"/>
      <c r="C88" s="27"/>
      <c r="D88" s="27"/>
      <c r="E88" s="27"/>
      <c r="F88" s="27"/>
      <c r="G88" s="26"/>
      <c r="H88" s="26"/>
      <c r="I88" s="27">
        <f t="shared" si="8"/>
        <v>0</v>
      </c>
    </row>
    <row r="89" spans="1:9" ht="14.1" hidden="1" customHeight="1">
      <c r="A89" s="13" t="s">
        <v>21</v>
      </c>
      <c r="B89" s="27"/>
      <c r="C89" s="27"/>
      <c r="D89" s="27"/>
      <c r="E89" s="27"/>
      <c r="F89" s="27"/>
      <c r="G89" s="26"/>
      <c r="H89" s="26"/>
      <c r="I89" s="27">
        <f t="shared" si="8"/>
        <v>0</v>
      </c>
    </row>
    <row r="90" spans="1:9" ht="14.1" hidden="1" customHeight="1">
      <c r="A90" s="13" t="s">
        <v>22</v>
      </c>
      <c r="B90" s="27"/>
      <c r="C90" s="27"/>
      <c r="D90" s="27"/>
      <c r="E90" s="27"/>
      <c r="F90" s="27"/>
      <c r="G90" s="26"/>
      <c r="H90" s="26"/>
      <c r="I90" s="27">
        <f t="shared" si="8"/>
        <v>0</v>
      </c>
    </row>
    <row r="91" spans="1:9" ht="14.1" hidden="1" customHeight="1">
      <c r="A91" s="13"/>
      <c r="B91" s="30">
        <f t="shared" ref="B91:I91" si="9">SUM(B78:B90)</f>
        <v>0</v>
      </c>
      <c r="C91" s="30">
        <f t="shared" si="9"/>
        <v>0</v>
      </c>
      <c r="D91" s="30">
        <f t="shared" si="9"/>
        <v>0</v>
      </c>
      <c r="E91" s="30">
        <f t="shared" si="9"/>
        <v>0</v>
      </c>
      <c r="F91" s="30">
        <f t="shared" si="9"/>
        <v>0</v>
      </c>
      <c r="G91" s="30">
        <f t="shared" si="9"/>
        <v>0</v>
      </c>
      <c r="H91" s="30">
        <f t="shared" si="9"/>
        <v>0</v>
      </c>
      <c r="I91" s="30">
        <f t="shared" si="9"/>
        <v>0</v>
      </c>
    </row>
    <row r="92" spans="1:9" ht="14.1" customHeight="1">
      <c r="A92" s="24" t="s">
        <v>30</v>
      </c>
      <c r="B92" s="24"/>
      <c r="C92" s="24"/>
      <c r="D92" s="24"/>
      <c r="E92" s="24"/>
      <c r="F92" s="24"/>
      <c r="G92" s="24"/>
      <c r="H92" s="24"/>
      <c r="I92" s="24"/>
    </row>
    <row r="93" spans="1:9" ht="14.1" customHeight="1">
      <c r="A93" s="13" t="s">
        <v>10</v>
      </c>
      <c r="B93" s="25">
        <v>513600</v>
      </c>
      <c r="C93" s="27"/>
      <c r="D93" s="27"/>
      <c r="E93" s="27"/>
      <c r="F93" s="27"/>
      <c r="G93" s="25"/>
      <c r="H93" s="26">
        <v>1847</v>
      </c>
      <c r="I93" s="27">
        <f>B93+G93-H93</f>
        <v>511753</v>
      </c>
    </row>
    <row r="94" spans="1:9" ht="14.1" customHeight="1">
      <c r="A94" s="28" t="s">
        <v>11</v>
      </c>
      <c r="B94" s="25">
        <v>17120</v>
      </c>
      <c r="C94" s="27"/>
      <c r="D94" s="27"/>
      <c r="E94" s="27"/>
      <c r="F94" s="27"/>
      <c r="G94" s="25"/>
      <c r="H94" s="26"/>
      <c r="I94" s="27">
        <f t="shared" ref="I94:I107" si="10">B94+G94-H94</f>
        <v>17120</v>
      </c>
    </row>
    <row r="95" spans="1:9" ht="14.1" customHeight="1">
      <c r="A95" s="28" t="s">
        <v>12</v>
      </c>
      <c r="B95" s="25">
        <v>17120</v>
      </c>
      <c r="C95" s="27"/>
      <c r="D95" s="27"/>
      <c r="E95" s="27"/>
      <c r="F95" s="27"/>
      <c r="G95" s="25"/>
      <c r="H95" s="26"/>
      <c r="I95" s="27">
        <f t="shared" si="10"/>
        <v>17120</v>
      </c>
    </row>
    <row r="96" spans="1:9" ht="14.1" customHeight="1">
      <c r="A96" s="28" t="s">
        <v>13</v>
      </c>
      <c r="B96" s="25">
        <v>8560</v>
      </c>
      <c r="C96" s="27"/>
      <c r="D96" s="27"/>
      <c r="E96" s="27"/>
      <c r="F96" s="27"/>
      <c r="G96" s="25"/>
      <c r="H96" s="26"/>
      <c r="I96" s="27">
        <f t="shared" si="10"/>
        <v>8560</v>
      </c>
    </row>
    <row r="97" spans="1:9" ht="14.1" customHeight="1">
      <c r="A97" s="13" t="s">
        <v>14</v>
      </c>
      <c r="B97" s="25">
        <v>94160</v>
      </c>
      <c r="C97" s="27"/>
      <c r="D97" s="27"/>
      <c r="E97" s="27"/>
      <c r="F97" s="27"/>
      <c r="G97" s="25"/>
      <c r="H97" s="26">
        <v>5580</v>
      </c>
      <c r="I97" s="27">
        <f t="shared" si="10"/>
        <v>88580</v>
      </c>
    </row>
    <row r="98" spans="1:9" ht="14.1" customHeight="1">
      <c r="A98" s="28" t="s">
        <v>15</v>
      </c>
      <c r="B98" s="25">
        <v>17120</v>
      </c>
      <c r="C98" s="27"/>
      <c r="D98" s="27"/>
      <c r="E98" s="27"/>
      <c r="F98" s="27"/>
      <c r="G98" s="25"/>
      <c r="H98" s="26">
        <v>5579</v>
      </c>
      <c r="I98" s="27">
        <f t="shared" si="10"/>
        <v>11541</v>
      </c>
    </row>
    <row r="99" spans="1:9" ht="14.1" customHeight="1">
      <c r="A99" s="13" t="s">
        <v>16</v>
      </c>
      <c r="B99" s="25">
        <v>17120</v>
      </c>
      <c r="C99" s="27"/>
      <c r="D99" s="27"/>
      <c r="E99" s="27"/>
      <c r="F99" s="27"/>
      <c r="G99" s="25">
        <v>5578</v>
      </c>
      <c r="H99" s="26"/>
      <c r="I99" s="27">
        <f t="shared" si="10"/>
        <v>22698</v>
      </c>
    </row>
    <row r="100" spans="1:9" ht="14.1" customHeight="1">
      <c r="A100" s="28" t="s">
        <v>17</v>
      </c>
      <c r="B100" s="25">
        <v>17120</v>
      </c>
      <c r="C100" s="27"/>
      <c r="D100" s="27"/>
      <c r="E100" s="27"/>
      <c r="F100" s="27"/>
      <c r="G100" s="25"/>
      <c r="H100" s="26"/>
      <c r="I100" s="27">
        <f t="shared" si="10"/>
        <v>17120</v>
      </c>
    </row>
    <row r="101" spans="1:9" ht="14.1" customHeight="1">
      <c r="A101" s="13" t="s">
        <v>18</v>
      </c>
      <c r="B101" s="25">
        <v>8560</v>
      </c>
      <c r="C101" s="27"/>
      <c r="D101" s="27"/>
      <c r="E101" s="27"/>
      <c r="F101" s="27"/>
      <c r="G101" s="25"/>
      <c r="H101" s="26"/>
      <c r="I101" s="27">
        <f t="shared" si="10"/>
        <v>8560</v>
      </c>
    </row>
    <row r="102" spans="1:9" ht="14.1" customHeight="1">
      <c r="A102" s="28" t="s">
        <v>19</v>
      </c>
      <c r="B102" s="25">
        <v>8560</v>
      </c>
      <c r="C102" s="27"/>
      <c r="D102" s="27"/>
      <c r="E102" s="27"/>
      <c r="F102" s="27"/>
      <c r="G102" s="25"/>
      <c r="H102" s="26"/>
      <c r="I102" s="27">
        <f t="shared" si="10"/>
        <v>8560</v>
      </c>
    </row>
    <row r="103" spans="1:9" ht="14.1" customHeight="1">
      <c r="A103" s="13" t="s">
        <v>20</v>
      </c>
      <c r="B103" s="25">
        <v>34240</v>
      </c>
      <c r="C103" s="27"/>
      <c r="D103" s="27"/>
      <c r="E103" s="27"/>
      <c r="F103" s="27"/>
      <c r="G103" s="25"/>
      <c r="H103" s="26">
        <v>16734</v>
      </c>
      <c r="I103" s="27">
        <f t="shared" si="10"/>
        <v>17506</v>
      </c>
    </row>
    <row r="104" spans="1:9" ht="14.1" customHeight="1">
      <c r="A104" s="13" t="s">
        <v>21</v>
      </c>
      <c r="B104" s="25">
        <v>34240</v>
      </c>
      <c r="C104" s="27"/>
      <c r="D104" s="27"/>
      <c r="E104" s="27"/>
      <c r="F104" s="27"/>
      <c r="G104" s="25">
        <v>5580</v>
      </c>
      <c r="H104" s="26"/>
      <c r="I104" s="27">
        <f t="shared" si="10"/>
        <v>39820</v>
      </c>
    </row>
    <row r="105" spans="1:9" ht="14.1" customHeight="1">
      <c r="A105" s="13" t="s">
        <v>22</v>
      </c>
      <c r="B105" s="25">
        <v>68480</v>
      </c>
      <c r="C105" s="27"/>
      <c r="D105" s="27"/>
      <c r="E105" s="27"/>
      <c r="F105" s="27"/>
      <c r="G105" s="25"/>
      <c r="H105" s="26"/>
      <c r="I105" s="27">
        <f t="shared" si="10"/>
        <v>68480</v>
      </c>
    </row>
    <row r="106" spans="1:9" ht="14.1" customHeight="1">
      <c r="A106" s="13" t="s">
        <v>23</v>
      </c>
      <c r="B106" s="25">
        <v>0</v>
      </c>
      <c r="C106" s="27"/>
      <c r="D106" s="27"/>
      <c r="E106" s="27"/>
      <c r="F106" s="27"/>
      <c r="G106" s="25">
        <v>6194</v>
      </c>
      <c r="H106" s="26"/>
      <c r="I106" s="27">
        <f t="shared" si="10"/>
        <v>6194</v>
      </c>
    </row>
    <row r="107" spans="1:9" ht="14.1" customHeight="1">
      <c r="A107" s="13" t="s">
        <v>24</v>
      </c>
      <c r="B107" s="25">
        <v>0</v>
      </c>
      <c r="C107" s="27"/>
      <c r="D107" s="27"/>
      <c r="E107" s="27"/>
      <c r="F107" s="27"/>
      <c r="G107" s="25">
        <v>12388</v>
      </c>
      <c r="H107" s="26"/>
      <c r="I107" s="27">
        <f t="shared" si="10"/>
        <v>12388</v>
      </c>
    </row>
    <row r="108" spans="1:9" ht="14.1" customHeight="1">
      <c r="A108" s="13"/>
      <c r="B108" s="30">
        <f>SUM(B93:B107)</f>
        <v>856000</v>
      </c>
      <c r="C108" s="30">
        <f t="shared" ref="C108:I108" si="11">SUM(C93:C107)</f>
        <v>0</v>
      </c>
      <c r="D108" s="30">
        <f t="shared" si="11"/>
        <v>0</v>
      </c>
      <c r="E108" s="30">
        <f t="shared" si="11"/>
        <v>0</v>
      </c>
      <c r="F108" s="30">
        <f t="shared" si="11"/>
        <v>0</v>
      </c>
      <c r="G108" s="30">
        <f t="shared" si="11"/>
        <v>29740</v>
      </c>
      <c r="H108" s="30">
        <f t="shared" si="11"/>
        <v>29740</v>
      </c>
      <c r="I108" s="30">
        <f t="shared" si="11"/>
        <v>856000</v>
      </c>
    </row>
    <row r="109" spans="1:9" ht="14.1" customHeight="1">
      <c r="A109" s="24" t="s">
        <v>31</v>
      </c>
      <c r="B109" s="24"/>
      <c r="C109" s="24"/>
      <c r="D109" s="24"/>
      <c r="E109" s="24"/>
      <c r="F109" s="24"/>
      <c r="G109" s="24"/>
      <c r="H109" s="24"/>
      <c r="I109" s="24"/>
    </row>
    <row r="110" spans="1:9" ht="14.1" customHeight="1">
      <c r="A110" s="13" t="s">
        <v>10</v>
      </c>
      <c r="B110" s="25">
        <v>82800</v>
      </c>
      <c r="C110" s="27"/>
      <c r="D110" s="27"/>
      <c r="E110" s="27"/>
      <c r="F110" s="27"/>
      <c r="G110" s="25"/>
      <c r="H110" s="26">
        <v>249</v>
      </c>
      <c r="I110" s="27">
        <f>B110+G110-H110</f>
        <v>82551</v>
      </c>
    </row>
    <row r="111" spans="1:9" ht="14.1" customHeight="1">
      <c r="A111" s="28" t="s">
        <v>11</v>
      </c>
      <c r="B111" s="25">
        <v>2760</v>
      </c>
      <c r="C111" s="27"/>
      <c r="D111" s="27"/>
      <c r="E111" s="27"/>
      <c r="F111" s="27"/>
      <c r="G111" s="25"/>
      <c r="H111" s="26"/>
      <c r="I111" s="27">
        <f t="shared" ref="I111:I124" si="12">B111+G111-H111</f>
        <v>2760</v>
      </c>
    </row>
    <row r="112" spans="1:9" ht="14.1" customHeight="1">
      <c r="A112" s="28" t="s">
        <v>12</v>
      </c>
      <c r="B112" s="25">
        <v>2760</v>
      </c>
      <c r="C112" s="27"/>
      <c r="D112" s="27"/>
      <c r="E112" s="27"/>
      <c r="F112" s="27"/>
      <c r="G112" s="25"/>
      <c r="H112" s="26"/>
      <c r="I112" s="27">
        <f t="shared" si="12"/>
        <v>2760</v>
      </c>
    </row>
    <row r="113" spans="1:9" ht="14.1" customHeight="1">
      <c r="A113" s="28" t="s">
        <v>13</v>
      </c>
      <c r="B113" s="25">
        <v>1380</v>
      </c>
      <c r="C113" s="27"/>
      <c r="D113" s="27"/>
      <c r="E113" s="27"/>
      <c r="F113" s="27"/>
      <c r="G113" s="25"/>
      <c r="H113" s="26"/>
      <c r="I113" s="27">
        <f t="shared" si="12"/>
        <v>1380</v>
      </c>
    </row>
    <row r="114" spans="1:9" ht="14.1" customHeight="1">
      <c r="A114" s="13" t="s">
        <v>14</v>
      </c>
      <c r="B114" s="25">
        <v>15180</v>
      </c>
      <c r="C114" s="27"/>
      <c r="D114" s="27"/>
      <c r="E114" s="27"/>
      <c r="F114" s="27"/>
      <c r="G114" s="25"/>
      <c r="H114" s="26">
        <v>1040</v>
      </c>
      <c r="I114" s="27">
        <f t="shared" si="12"/>
        <v>14140</v>
      </c>
    </row>
    <row r="115" spans="1:9" ht="14.1" customHeight="1">
      <c r="A115" s="28" t="s">
        <v>15</v>
      </c>
      <c r="B115" s="25">
        <v>2760</v>
      </c>
      <c r="C115" s="27"/>
      <c r="D115" s="27"/>
      <c r="E115" s="27"/>
      <c r="F115" s="27"/>
      <c r="G115" s="25"/>
      <c r="H115" s="26">
        <v>1032</v>
      </c>
      <c r="I115" s="27">
        <f t="shared" si="12"/>
        <v>1728</v>
      </c>
    </row>
    <row r="116" spans="1:9" ht="14.1" customHeight="1">
      <c r="A116" s="13" t="s">
        <v>16</v>
      </c>
      <c r="B116" s="25">
        <v>2760</v>
      </c>
      <c r="C116" s="27"/>
      <c r="D116" s="27"/>
      <c r="E116" s="27"/>
      <c r="F116" s="27"/>
      <c r="G116" s="25">
        <v>1044</v>
      </c>
      <c r="H116" s="26"/>
      <c r="I116" s="27">
        <f t="shared" si="12"/>
        <v>3804</v>
      </c>
    </row>
    <row r="117" spans="1:9" ht="14.1" customHeight="1">
      <c r="A117" s="28" t="s">
        <v>17</v>
      </c>
      <c r="B117" s="25">
        <v>2760</v>
      </c>
      <c r="C117" s="27"/>
      <c r="D117" s="27"/>
      <c r="E117" s="27"/>
      <c r="F117" s="27"/>
      <c r="G117" s="25">
        <v>0</v>
      </c>
      <c r="H117" s="26"/>
      <c r="I117" s="27">
        <f t="shared" si="12"/>
        <v>2760</v>
      </c>
    </row>
    <row r="118" spans="1:9" ht="14.1" customHeight="1">
      <c r="A118" s="13" t="s">
        <v>18</v>
      </c>
      <c r="B118" s="25">
        <v>1380</v>
      </c>
      <c r="C118" s="27"/>
      <c r="D118" s="27"/>
      <c r="E118" s="27"/>
      <c r="F118" s="27"/>
      <c r="G118" s="25">
        <v>0</v>
      </c>
      <c r="H118" s="26"/>
      <c r="I118" s="27">
        <f t="shared" si="12"/>
        <v>1380</v>
      </c>
    </row>
    <row r="119" spans="1:9" ht="14.1" customHeight="1">
      <c r="A119" s="28" t="s">
        <v>19</v>
      </c>
      <c r="B119" s="25">
        <v>1380</v>
      </c>
      <c r="C119" s="27"/>
      <c r="D119" s="27"/>
      <c r="E119" s="27"/>
      <c r="F119" s="27"/>
      <c r="G119" s="25">
        <v>0</v>
      </c>
      <c r="H119" s="26"/>
      <c r="I119" s="27">
        <f t="shared" si="12"/>
        <v>1380</v>
      </c>
    </row>
    <row r="120" spans="1:9" ht="14.1" customHeight="1">
      <c r="A120" s="13" t="s">
        <v>20</v>
      </c>
      <c r="B120" s="25">
        <v>5520</v>
      </c>
      <c r="C120" s="27"/>
      <c r="D120" s="27"/>
      <c r="E120" s="27"/>
      <c r="F120" s="27"/>
      <c r="G120" s="25"/>
      <c r="H120" s="26">
        <v>3102</v>
      </c>
      <c r="I120" s="27">
        <f t="shared" si="12"/>
        <v>2418</v>
      </c>
    </row>
    <row r="121" spans="1:9" ht="14.1" customHeight="1">
      <c r="A121" s="13" t="s">
        <v>21</v>
      </c>
      <c r="B121" s="25">
        <v>5520</v>
      </c>
      <c r="C121" s="27"/>
      <c r="D121" s="27"/>
      <c r="E121" s="27"/>
      <c r="F121" s="27"/>
      <c r="G121" s="25">
        <v>1040</v>
      </c>
      <c r="H121" s="26"/>
      <c r="I121" s="27">
        <f t="shared" si="12"/>
        <v>6560</v>
      </c>
    </row>
    <row r="122" spans="1:9" ht="14.1" customHeight="1">
      <c r="A122" s="13" t="s">
        <v>22</v>
      </c>
      <c r="B122" s="25">
        <v>11040</v>
      </c>
      <c r="C122" s="27"/>
      <c r="D122" s="27"/>
      <c r="E122" s="27"/>
      <c r="F122" s="27"/>
      <c r="G122" s="25">
        <v>0</v>
      </c>
      <c r="H122" s="26"/>
      <c r="I122" s="27">
        <f t="shared" si="12"/>
        <v>11040</v>
      </c>
    </row>
    <row r="123" spans="1:9" ht="14.1" customHeight="1">
      <c r="A123" s="13" t="s">
        <v>23</v>
      </c>
      <c r="B123" s="25">
        <v>0</v>
      </c>
      <c r="C123" s="27"/>
      <c r="D123" s="27"/>
      <c r="E123" s="27"/>
      <c r="F123" s="27"/>
      <c r="G123" s="25">
        <v>1115</v>
      </c>
      <c r="H123" s="26"/>
      <c r="I123" s="27">
        <f t="shared" si="12"/>
        <v>1115</v>
      </c>
    </row>
    <row r="124" spans="1:9" ht="14.1" customHeight="1">
      <c r="A124" s="13" t="s">
        <v>24</v>
      </c>
      <c r="B124" s="25">
        <v>0</v>
      </c>
      <c r="C124" s="27"/>
      <c r="D124" s="27"/>
      <c r="E124" s="27"/>
      <c r="F124" s="27"/>
      <c r="G124" s="25">
        <v>2224</v>
      </c>
      <c r="H124" s="26"/>
      <c r="I124" s="27">
        <f t="shared" si="12"/>
        <v>2224</v>
      </c>
    </row>
    <row r="125" spans="1:9" ht="14.1" customHeight="1">
      <c r="A125" s="13"/>
      <c r="B125" s="30">
        <f>SUM(B110:B124)</f>
        <v>138000</v>
      </c>
      <c r="C125" s="30">
        <f t="shared" ref="C125:I125" si="13">SUM(C110:C124)</f>
        <v>0</v>
      </c>
      <c r="D125" s="30">
        <f t="shared" si="13"/>
        <v>0</v>
      </c>
      <c r="E125" s="30">
        <f t="shared" si="13"/>
        <v>0</v>
      </c>
      <c r="F125" s="30">
        <f t="shared" si="13"/>
        <v>0</v>
      </c>
      <c r="G125" s="30">
        <f t="shared" si="13"/>
        <v>5423</v>
      </c>
      <c r="H125" s="30">
        <f t="shared" si="13"/>
        <v>5423</v>
      </c>
      <c r="I125" s="30">
        <f t="shared" si="13"/>
        <v>138000</v>
      </c>
    </row>
    <row r="126" spans="1:9" ht="14.1" customHeight="1">
      <c r="A126" s="24" t="s">
        <v>32</v>
      </c>
      <c r="B126" s="24"/>
      <c r="C126" s="24"/>
      <c r="D126" s="24"/>
      <c r="E126" s="24"/>
      <c r="F126" s="24"/>
      <c r="G126" s="24"/>
      <c r="H126" s="24"/>
      <c r="I126" s="24"/>
    </row>
    <row r="127" spans="1:9" ht="14.1" customHeight="1">
      <c r="A127" s="13" t="s">
        <v>10</v>
      </c>
      <c r="B127" s="25">
        <v>48000</v>
      </c>
      <c r="C127" s="27"/>
      <c r="D127" s="27"/>
      <c r="E127" s="27"/>
      <c r="F127" s="27"/>
      <c r="G127" s="25"/>
      <c r="H127" s="26"/>
      <c r="I127" s="27">
        <f t="shared" ref="I127:I141" si="14">B127+G127-H127</f>
        <v>48000</v>
      </c>
    </row>
    <row r="128" spans="1:9" ht="14.1" customHeight="1">
      <c r="A128" s="28" t="s">
        <v>11</v>
      </c>
      <c r="B128" s="25">
        <v>1600</v>
      </c>
      <c r="C128" s="27"/>
      <c r="D128" s="27"/>
      <c r="E128" s="27"/>
      <c r="F128" s="27"/>
      <c r="G128" s="25"/>
      <c r="H128" s="26"/>
      <c r="I128" s="27">
        <f t="shared" si="14"/>
        <v>1600</v>
      </c>
    </row>
    <row r="129" spans="1:9" ht="14.1" customHeight="1">
      <c r="A129" s="28" t="s">
        <v>12</v>
      </c>
      <c r="B129" s="25">
        <v>1600</v>
      </c>
      <c r="C129" s="27"/>
      <c r="D129" s="27"/>
      <c r="E129" s="27"/>
      <c r="F129" s="27"/>
      <c r="G129" s="25"/>
      <c r="H129" s="26"/>
      <c r="I129" s="27">
        <f t="shared" si="14"/>
        <v>1600</v>
      </c>
    </row>
    <row r="130" spans="1:9" ht="14.1" customHeight="1">
      <c r="A130" s="28" t="s">
        <v>13</v>
      </c>
      <c r="B130" s="25">
        <v>800</v>
      </c>
      <c r="C130" s="27"/>
      <c r="D130" s="27"/>
      <c r="E130" s="27"/>
      <c r="F130" s="27"/>
      <c r="G130" s="25"/>
      <c r="H130" s="26"/>
      <c r="I130" s="27">
        <f t="shared" si="14"/>
        <v>800</v>
      </c>
    </row>
    <row r="131" spans="1:9" ht="14.1" customHeight="1">
      <c r="A131" s="13" t="s">
        <v>14</v>
      </c>
      <c r="B131" s="25">
        <v>8800</v>
      </c>
      <c r="C131" s="27"/>
      <c r="D131" s="27"/>
      <c r="E131" s="27"/>
      <c r="F131" s="27"/>
      <c r="G131" s="25"/>
      <c r="H131" s="26">
        <v>605</v>
      </c>
      <c r="I131" s="27">
        <f t="shared" si="14"/>
        <v>8195</v>
      </c>
    </row>
    <row r="132" spans="1:9" ht="14.1" customHeight="1">
      <c r="A132" s="28" t="s">
        <v>15</v>
      </c>
      <c r="B132" s="25">
        <v>1600</v>
      </c>
      <c r="C132" s="27"/>
      <c r="D132" s="27"/>
      <c r="E132" s="27"/>
      <c r="F132" s="27"/>
      <c r="G132" s="25"/>
      <c r="H132" s="26">
        <v>604</v>
      </c>
      <c r="I132" s="27">
        <f t="shared" si="14"/>
        <v>996</v>
      </c>
    </row>
    <row r="133" spans="1:9" ht="14.1" customHeight="1">
      <c r="A133" s="13" t="s">
        <v>16</v>
      </c>
      <c r="B133" s="25">
        <v>1600</v>
      </c>
      <c r="C133" s="27"/>
      <c r="D133" s="27"/>
      <c r="E133" s="27"/>
      <c r="F133" s="27"/>
      <c r="G133" s="25">
        <v>606</v>
      </c>
      <c r="H133" s="26"/>
      <c r="I133" s="27">
        <f t="shared" si="14"/>
        <v>2206</v>
      </c>
    </row>
    <row r="134" spans="1:9" ht="14.1" customHeight="1">
      <c r="A134" s="28" t="s">
        <v>17</v>
      </c>
      <c r="B134" s="25">
        <v>1600</v>
      </c>
      <c r="C134" s="27"/>
      <c r="D134" s="27"/>
      <c r="E134" s="27"/>
      <c r="F134" s="27"/>
      <c r="G134" s="25">
        <v>0</v>
      </c>
      <c r="H134" s="26"/>
      <c r="I134" s="27">
        <f t="shared" si="14"/>
        <v>1600</v>
      </c>
    </row>
    <row r="135" spans="1:9" ht="14.1" customHeight="1">
      <c r="A135" s="13" t="s">
        <v>18</v>
      </c>
      <c r="B135" s="25">
        <v>800</v>
      </c>
      <c r="C135" s="27"/>
      <c r="D135" s="27"/>
      <c r="E135" s="27"/>
      <c r="F135" s="27"/>
      <c r="G135" s="25">
        <v>0</v>
      </c>
      <c r="H135" s="26"/>
      <c r="I135" s="27">
        <f t="shared" si="14"/>
        <v>800</v>
      </c>
    </row>
    <row r="136" spans="1:9" ht="14.1" customHeight="1">
      <c r="A136" s="28" t="s">
        <v>19</v>
      </c>
      <c r="B136" s="25">
        <v>800</v>
      </c>
      <c r="C136" s="27"/>
      <c r="D136" s="27"/>
      <c r="E136" s="27"/>
      <c r="F136" s="27"/>
      <c r="G136" s="25">
        <v>0</v>
      </c>
      <c r="H136" s="26"/>
      <c r="I136" s="27">
        <f t="shared" si="14"/>
        <v>800</v>
      </c>
    </row>
    <row r="137" spans="1:9" ht="14.1" customHeight="1">
      <c r="A137" s="13" t="s">
        <v>20</v>
      </c>
      <c r="B137" s="25">
        <v>3200</v>
      </c>
      <c r="C137" s="27"/>
      <c r="D137" s="27"/>
      <c r="E137" s="27"/>
      <c r="F137" s="27"/>
      <c r="G137" s="25"/>
      <c r="H137" s="26">
        <v>1813</v>
      </c>
      <c r="I137" s="27">
        <f t="shared" si="14"/>
        <v>1387</v>
      </c>
    </row>
    <row r="138" spans="1:9" ht="14.1" customHeight="1">
      <c r="A138" s="13" t="s">
        <v>21</v>
      </c>
      <c r="B138" s="25">
        <v>3200</v>
      </c>
      <c r="C138" s="27"/>
      <c r="D138" s="27"/>
      <c r="E138" s="27"/>
      <c r="F138" s="27"/>
      <c r="G138" s="25">
        <v>595</v>
      </c>
      <c r="H138" s="26"/>
      <c r="I138" s="27">
        <f t="shared" si="14"/>
        <v>3795</v>
      </c>
    </row>
    <row r="139" spans="1:9" ht="14.1" customHeight="1">
      <c r="A139" s="13" t="s">
        <v>22</v>
      </c>
      <c r="B139" s="25">
        <v>6400</v>
      </c>
      <c r="C139" s="27"/>
      <c r="D139" s="27"/>
      <c r="E139" s="27"/>
      <c r="F139" s="27"/>
      <c r="G139" s="25">
        <v>0</v>
      </c>
      <c r="H139" s="26"/>
      <c r="I139" s="27">
        <f t="shared" si="14"/>
        <v>6400</v>
      </c>
    </row>
    <row r="140" spans="1:9" ht="14.1" customHeight="1">
      <c r="A140" s="13" t="s">
        <v>23</v>
      </c>
      <c r="B140" s="25">
        <v>0</v>
      </c>
      <c r="C140" s="27"/>
      <c r="D140" s="27"/>
      <c r="E140" s="27"/>
      <c r="F140" s="27"/>
      <c r="G140" s="25">
        <v>607</v>
      </c>
      <c r="H140" s="26"/>
      <c r="I140" s="27">
        <f t="shared" si="14"/>
        <v>607</v>
      </c>
    </row>
    <row r="141" spans="1:9" ht="14.1" customHeight="1">
      <c r="A141" s="13" t="s">
        <v>24</v>
      </c>
      <c r="B141" s="25">
        <v>0</v>
      </c>
      <c r="C141" s="27"/>
      <c r="D141" s="27"/>
      <c r="E141" s="27"/>
      <c r="F141" s="27"/>
      <c r="G141" s="25">
        <v>1214</v>
      </c>
      <c r="H141" s="26"/>
      <c r="I141" s="27">
        <f t="shared" si="14"/>
        <v>1214</v>
      </c>
    </row>
    <row r="142" spans="1:9" ht="14.1" customHeight="1">
      <c r="A142" s="13"/>
      <c r="B142" s="30">
        <f>SUM(B127:B141)</f>
        <v>80000</v>
      </c>
      <c r="C142" s="30">
        <f t="shared" ref="C142:I142" si="15">SUM(C127:C141)</f>
        <v>0</v>
      </c>
      <c r="D142" s="30">
        <f t="shared" si="15"/>
        <v>0</v>
      </c>
      <c r="E142" s="30">
        <f t="shared" si="15"/>
        <v>0</v>
      </c>
      <c r="F142" s="30">
        <f t="shared" si="15"/>
        <v>0</v>
      </c>
      <c r="G142" s="30">
        <f t="shared" si="15"/>
        <v>3022</v>
      </c>
      <c r="H142" s="30">
        <f t="shared" si="15"/>
        <v>3022</v>
      </c>
      <c r="I142" s="30">
        <f t="shared" si="15"/>
        <v>80000</v>
      </c>
    </row>
    <row r="143" spans="1:9" ht="14.1" customHeight="1">
      <c r="A143" s="24" t="s">
        <v>33</v>
      </c>
      <c r="B143" s="24"/>
      <c r="C143" s="24"/>
      <c r="D143" s="24"/>
      <c r="E143" s="24"/>
      <c r="F143" s="24"/>
      <c r="G143" s="24"/>
      <c r="H143" s="24"/>
      <c r="I143" s="24"/>
    </row>
    <row r="144" spans="1:9" ht="14.1" customHeight="1">
      <c r="A144" s="13" t="s">
        <v>10</v>
      </c>
      <c r="B144" s="25">
        <v>148000</v>
      </c>
      <c r="C144" s="27"/>
      <c r="D144" s="27"/>
      <c r="E144" s="27"/>
      <c r="F144" s="27"/>
      <c r="G144" s="25">
        <v>11400</v>
      </c>
      <c r="H144" s="26"/>
      <c r="I144" s="27">
        <f t="shared" ref="I144:I158" si="16">B144+G144-H144</f>
        <v>159400</v>
      </c>
    </row>
    <row r="145" spans="1:9" ht="14.1" customHeight="1">
      <c r="A145" s="28" t="s">
        <v>11</v>
      </c>
      <c r="B145" s="25">
        <v>4600</v>
      </c>
      <c r="C145" s="27"/>
      <c r="D145" s="27"/>
      <c r="E145" s="27"/>
      <c r="F145" s="27"/>
      <c r="G145" s="25"/>
      <c r="H145" s="26">
        <v>600</v>
      </c>
      <c r="I145" s="27">
        <f t="shared" si="16"/>
        <v>4000</v>
      </c>
    </row>
    <row r="146" spans="1:9" ht="14.1" customHeight="1">
      <c r="A146" s="28" t="s">
        <v>12</v>
      </c>
      <c r="B146" s="25">
        <v>4600</v>
      </c>
      <c r="C146" s="27"/>
      <c r="D146" s="27"/>
      <c r="E146" s="27"/>
      <c r="F146" s="27"/>
      <c r="G146" s="25"/>
      <c r="H146" s="26">
        <v>600</v>
      </c>
      <c r="I146" s="27">
        <f t="shared" si="16"/>
        <v>4000</v>
      </c>
    </row>
    <row r="147" spans="1:9" ht="14.1" customHeight="1">
      <c r="A147" s="28" t="s">
        <v>13</v>
      </c>
      <c r="B147" s="25">
        <v>2300</v>
      </c>
      <c r="C147" s="27"/>
      <c r="D147" s="27"/>
      <c r="E147" s="27"/>
      <c r="F147" s="27"/>
      <c r="G147" s="25"/>
      <c r="H147" s="26"/>
      <c r="I147" s="27">
        <f t="shared" si="16"/>
        <v>2300</v>
      </c>
    </row>
    <row r="148" spans="1:9" ht="14.1" customHeight="1">
      <c r="A148" s="13" t="s">
        <v>14</v>
      </c>
      <c r="B148" s="25">
        <v>25300</v>
      </c>
      <c r="C148" s="27"/>
      <c r="D148" s="27"/>
      <c r="E148" s="27"/>
      <c r="F148" s="27"/>
      <c r="G148" s="25"/>
      <c r="H148" s="26">
        <v>5300</v>
      </c>
      <c r="I148" s="27">
        <f t="shared" si="16"/>
        <v>20000</v>
      </c>
    </row>
    <row r="149" spans="1:9" ht="14.1" customHeight="1">
      <c r="A149" s="28" t="s">
        <v>15</v>
      </c>
      <c r="B149" s="25">
        <v>4600</v>
      </c>
      <c r="C149" s="27"/>
      <c r="D149" s="27"/>
      <c r="E149" s="27"/>
      <c r="F149" s="27"/>
      <c r="G149" s="25"/>
      <c r="H149" s="26">
        <v>2400</v>
      </c>
      <c r="I149" s="27">
        <f t="shared" si="16"/>
        <v>2200</v>
      </c>
    </row>
    <row r="150" spans="1:9" ht="14.1" customHeight="1">
      <c r="A150" s="13" t="s">
        <v>16</v>
      </c>
      <c r="B150" s="25">
        <v>4600</v>
      </c>
      <c r="C150" s="27"/>
      <c r="D150" s="27"/>
      <c r="E150" s="27"/>
      <c r="F150" s="27"/>
      <c r="G150" s="25">
        <v>1100</v>
      </c>
      <c r="H150" s="26"/>
      <c r="I150" s="27">
        <f t="shared" si="16"/>
        <v>5700</v>
      </c>
    </row>
    <row r="151" spans="1:9" ht="14.1" customHeight="1">
      <c r="A151" s="28" t="s">
        <v>17</v>
      </c>
      <c r="B151" s="25">
        <v>4600</v>
      </c>
      <c r="C151" s="27"/>
      <c r="D151" s="27"/>
      <c r="E151" s="27"/>
      <c r="F151" s="27"/>
      <c r="G151" s="25"/>
      <c r="H151" s="26">
        <v>600</v>
      </c>
      <c r="I151" s="27">
        <f t="shared" si="16"/>
        <v>4000</v>
      </c>
    </row>
    <row r="152" spans="1:9" ht="14.1" customHeight="1">
      <c r="A152" s="13" t="s">
        <v>18</v>
      </c>
      <c r="B152" s="25">
        <v>2300</v>
      </c>
      <c r="C152" s="27"/>
      <c r="D152" s="27"/>
      <c r="E152" s="27"/>
      <c r="F152" s="27"/>
      <c r="G152" s="25"/>
      <c r="H152" s="26"/>
      <c r="I152" s="27">
        <f t="shared" si="16"/>
        <v>2300</v>
      </c>
    </row>
    <row r="153" spans="1:9" ht="14.1" customHeight="1">
      <c r="A153" s="28" t="s">
        <v>19</v>
      </c>
      <c r="B153" s="25">
        <v>2300</v>
      </c>
      <c r="C153" s="27"/>
      <c r="D153" s="27"/>
      <c r="E153" s="27"/>
      <c r="F153" s="27"/>
      <c r="G153" s="25"/>
      <c r="H153" s="26"/>
      <c r="I153" s="27">
        <f t="shared" si="16"/>
        <v>2300</v>
      </c>
    </row>
    <row r="154" spans="1:9" ht="14.1" customHeight="1">
      <c r="A154" s="13" t="s">
        <v>20</v>
      </c>
      <c r="B154" s="25">
        <v>9200</v>
      </c>
      <c r="C154" s="27"/>
      <c r="D154" s="27"/>
      <c r="E154" s="27"/>
      <c r="F154" s="27"/>
      <c r="G154" s="25"/>
      <c r="H154" s="26">
        <v>6700</v>
      </c>
      <c r="I154" s="27">
        <f t="shared" si="16"/>
        <v>2500</v>
      </c>
    </row>
    <row r="155" spans="1:9" ht="14.1" customHeight="1">
      <c r="A155" s="13" t="s">
        <v>21</v>
      </c>
      <c r="B155" s="25">
        <v>9200</v>
      </c>
      <c r="C155" s="27"/>
      <c r="D155" s="27"/>
      <c r="E155" s="27"/>
      <c r="F155" s="27"/>
      <c r="G155" s="25">
        <v>800</v>
      </c>
      <c r="H155" s="26"/>
      <c r="I155" s="27">
        <f t="shared" si="16"/>
        <v>10000</v>
      </c>
    </row>
    <row r="156" spans="1:9" ht="14.1" customHeight="1">
      <c r="A156" s="13" t="s">
        <v>22</v>
      </c>
      <c r="B156" s="25">
        <v>18400</v>
      </c>
      <c r="C156" s="27"/>
      <c r="D156" s="27"/>
      <c r="E156" s="27"/>
      <c r="F156" s="27"/>
      <c r="G156" s="25"/>
      <c r="H156" s="26">
        <v>2800</v>
      </c>
      <c r="I156" s="27">
        <f t="shared" si="16"/>
        <v>15600</v>
      </c>
    </row>
    <row r="157" spans="1:9" ht="14.1" customHeight="1">
      <c r="A157" s="13" t="s">
        <v>23</v>
      </c>
      <c r="B157" s="25">
        <v>0</v>
      </c>
      <c r="C157" s="27"/>
      <c r="D157" s="27"/>
      <c r="E157" s="27"/>
      <c r="F157" s="27"/>
      <c r="G157" s="25">
        <v>1900</v>
      </c>
      <c r="H157" s="26"/>
      <c r="I157" s="27">
        <f t="shared" si="16"/>
        <v>1900</v>
      </c>
    </row>
    <row r="158" spans="1:9" ht="14.1" customHeight="1">
      <c r="A158" s="13" t="s">
        <v>24</v>
      </c>
      <c r="B158" s="25">
        <v>0</v>
      </c>
      <c r="C158" s="27"/>
      <c r="D158" s="27"/>
      <c r="E158" s="27"/>
      <c r="F158" s="27"/>
      <c r="G158" s="25">
        <v>3800</v>
      </c>
      <c r="H158" s="26"/>
      <c r="I158" s="27">
        <f t="shared" si="16"/>
        <v>3800</v>
      </c>
    </row>
    <row r="159" spans="1:9" ht="14.1" customHeight="1">
      <c r="A159" s="13"/>
      <c r="B159" s="30">
        <f>SUM(B144:B158)</f>
        <v>240000</v>
      </c>
      <c r="C159" s="30">
        <f t="shared" ref="C159:I159" si="17">SUM(C144:C158)</f>
        <v>0</v>
      </c>
      <c r="D159" s="30">
        <f t="shared" si="17"/>
        <v>0</v>
      </c>
      <c r="E159" s="30">
        <f t="shared" si="17"/>
        <v>0</v>
      </c>
      <c r="F159" s="30">
        <f t="shared" si="17"/>
        <v>0</v>
      </c>
      <c r="G159" s="30">
        <f t="shared" si="17"/>
        <v>19000</v>
      </c>
      <c r="H159" s="30">
        <f t="shared" si="17"/>
        <v>19000</v>
      </c>
      <c r="I159" s="30">
        <f t="shared" si="17"/>
        <v>240000</v>
      </c>
    </row>
    <row r="160" spans="1:9" ht="14.1" customHeight="1">
      <c r="A160" s="24" t="s">
        <v>34</v>
      </c>
      <c r="B160" s="24"/>
      <c r="C160" s="24"/>
      <c r="D160" s="24"/>
      <c r="E160" s="24"/>
      <c r="F160" s="24"/>
      <c r="G160" s="24"/>
      <c r="H160" s="24"/>
      <c r="I160" s="24"/>
    </row>
    <row r="161" spans="1:9" ht="14.1" customHeight="1">
      <c r="A161" s="13" t="s">
        <v>10</v>
      </c>
      <c r="B161" s="25">
        <v>114280</v>
      </c>
      <c r="C161" s="27"/>
      <c r="D161" s="27"/>
      <c r="E161" s="27"/>
      <c r="F161" s="27"/>
      <c r="G161" s="25">
        <v>2913</v>
      </c>
      <c r="H161" s="25"/>
      <c r="I161" s="27">
        <f t="shared" ref="I161:I175" si="18">B161+G161-H161</f>
        <v>117193</v>
      </c>
    </row>
    <row r="162" spans="1:9" ht="14.1" customHeight="1">
      <c r="A162" s="28" t="s">
        <v>11</v>
      </c>
      <c r="B162" s="25">
        <v>2876</v>
      </c>
      <c r="C162" s="27"/>
      <c r="D162" s="27"/>
      <c r="E162" s="27"/>
      <c r="F162" s="27"/>
      <c r="G162" s="25"/>
      <c r="H162" s="25"/>
      <c r="I162" s="27">
        <f t="shared" si="18"/>
        <v>2876</v>
      </c>
    </row>
    <row r="163" spans="1:9" ht="14.1" customHeight="1">
      <c r="A163" s="28" t="s">
        <v>12</v>
      </c>
      <c r="B163" s="25">
        <v>2876</v>
      </c>
      <c r="C163" s="27"/>
      <c r="D163" s="27"/>
      <c r="E163" s="27"/>
      <c r="F163" s="27"/>
      <c r="G163" s="25"/>
      <c r="H163" s="25"/>
      <c r="I163" s="27">
        <f t="shared" si="18"/>
        <v>2876</v>
      </c>
    </row>
    <row r="164" spans="1:9" ht="14.1" customHeight="1">
      <c r="A164" s="28" t="s">
        <v>13</v>
      </c>
      <c r="B164" s="25">
        <v>1438</v>
      </c>
      <c r="C164" s="27"/>
      <c r="D164" s="27"/>
      <c r="E164" s="27"/>
      <c r="F164" s="27"/>
      <c r="G164" s="25"/>
      <c r="H164" s="25"/>
      <c r="I164" s="27">
        <f t="shared" si="18"/>
        <v>1438</v>
      </c>
    </row>
    <row r="165" spans="1:9" ht="14.1" customHeight="1">
      <c r="A165" s="13" t="s">
        <v>14</v>
      </c>
      <c r="B165" s="25">
        <v>15818</v>
      </c>
      <c r="C165" s="27"/>
      <c r="D165" s="27"/>
      <c r="E165" s="27"/>
      <c r="F165" s="27"/>
      <c r="G165" s="25"/>
      <c r="H165" s="25">
        <v>2000</v>
      </c>
      <c r="I165" s="27">
        <f t="shared" si="18"/>
        <v>13818</v>
      </c>
    </row>
    <row r="166" spans="1:9" ht="14.1" customHeight="1">
      <c r="A166" s="28" t="s">
        <v>15</v>
      </c>
      <c r="B166" s="25">
        <v>2876</v>
      </c>
      <c r="C166" s="27"/>
      <c r="D166" s="27"/>
      <c r="E166" s="27"/>
      <c r="F166" s="27"/>
      <c r="G166" s="25"/>
      <c r="H166" s="25">
        <v>1080</v>
      </c>
      <c r="I166" s="27">
        <f t="shared" si="18"/>
        <v>1796</v>
      </c>
    </row>
    <row r="167" spans="1:9" ht="14.1" customHeight="1">
      <c r="A167" s="13" t="s">
        <v>16</v>
      </c>
      <c r="B167" s="25">
        <v>2876</v>
      </c>
      <c r="C167" s="27"/>
      <c r="D167" s="27"/>
      <c r="E167" s="27"/>
      <c r="F167" s="27"/>
      <c r="G167" s="25">
        <v>670</v>
      </c>
      <c r="H167" s="25"/>
      <c r="I167" s="27">
        <f t="shared" si="18"/>
        <v>3546</v>
      </c>
    </row>
    <row r="168" spans="1:9" ht="14.1" customHeight="1">
      <c r="A168" s="28" t="s">
        <v>17</v>
      </c>
      <c r="B168" s="25">
        <v>2876</v>
      </c>
      <c r="C168" s="27"/>
      <c r="D168" s="27"/>
      <c r="E168" s="27"/>
      <c r="F168" s="27"/>
      <c r="G168" s="25">
        <v>0</v>
      </c>
      <c r="H168" s="25"/>
      <c r="I168" s="27">
        <f t="shared" si="18"/>
        <v>2876</v>
      </c>
    </row>
    <row r="169" spans="1:9" ht="14.1" customHeight="1">
      <c r="A169" s="13" t="s">
        <v>18</v>
      </c>
      <c r="B169" s="25">
        <v>1438</v>
      </c>
      <c r="C169" s="27"/>
      <c r="D169" s="27"/>
      <c r="E169" s="27"/>
      <c r="F169" s="27"/>
      <c r="G169" s="25">
        <v>0</v>
      </c>
      <c r="H169" s="25"/>
      <c r="I169" s="27">
        <f t="shared" si="18"/>
        <v>1438</v>
      </c>
    </row>
    <row r="170" spans="1:9" ht="14.1" customHeight="1">
      <c r="A170" s="28" t="s">
        <v>19</v>
      </c>
      <c r="B170" s="25">
        <v>1438</v>
      </c>
      <c r="C170" s="27"/>
      <c r="D170" s="27"/>
      <c r="E170" s="27"/>
      <c r="F170" s="27"/>
      <c r="G170" s="25">
        <v>0</v>
      </c>
      <c r="H170" s="25"/>
      <c r="I170" s="27">
        <f t="shared" si="18"/>
        <v>1438</v>
      </c>
    </row>
    <row r="171" spans="1:9" ht="14.1" customHeight="1">
      <c r="A171" s="13" t="s">
        <v>20</v>
      </c>
      <c r="B171" s="25">
        <v>5752</v>
      </c>
      <c r="C171" s="27"/>
      <c r="D171" s="27"/>
      <c r="E171" s="27"/>
      <c r="F171" s="27"/>
      <c r="G171" s="25"/>
      <c r="H171" s="25">
        <v>3032</v>
      </c>
      <c r="I171" s="27">
        <f t="shared" si="18"/>
        <v>2720</v>
      </c>
    </row>
    <row r="172" spans="1:9" ht="14.1" customHeight="1">
      <c r="A172" s="13" t="s">
        <v>21</v>
      </c>
      <c r="B172" s="25">
        <v>5752</v>
      </c>
      <c r="C172" s="27"/>
      <c r="D172" s="27"/>
      <c r="E172" s="27"/>
      <c r="F172" s="27"/>
      <c r="G172" s="25">
        <v>468</v>
      </c>
      <c r="H172" s="25"/>
      <c r="I172" s="27">
        <f t="shared" si="18"/>
        <v>6220</v>
      </c>
    </row>
    <row r="173" spans="1:9" ht="14.1" customHeight="1">
      <c r="A173" s="13" t="s">
        <v>22</v>
      </c>
      <c r="B173" s="25">
        <v>11504</v>
      </c>
      <c r="C173" s="27"/>
      <c r="D173" s="27"/>
      <c r="E173" s="27"/>
      <c r="F173" s="27"/>
      <c r="G173" s="25"/>
      <c r="H173" s="25">
        <v>819</v>
      </c>
      <c r="I173" s="27">
        <f t="shared" si="18"/>
        <v>10685</v>
      </c>
    </row>
    <row r="174" spans="1:9" ht="14.1" customHeight="1">
      <c r="A174" s="13" t="s">
        <v>23</v>
      </c>
      <c r="B174" s="25">
        <v>0</v>
      </c>
      <c r="C174" s="27"/>
      <c r="D174" s="27"/>
      <c r="E174" s="27"/>
      <c r="F174" s="27"/>
      <c r="G174" s="25">
        <v>960</v>
      </c>
      <c r="H174" s="25"/>
      <c r="I174" s="27">
        <f t="shared" si="18"/>
        <v>960</v>
      </c>
    </row>
    <row r="175" spans="1:9" ht="14.1" customHeight="1">
      <c r="A175" s="13" t="s">
        <v>24</v>
      </c>
      <c r="B175" s="25">
        <v>0</v>
      </c>
      <c r="C175" s="27"/>
      <c r="D175" s="27"/>
      <c r="E175" s="27"/>
      <c r="F175" s="27"/>
      <c r="G175" s="25">
        <v>1920</v>
      </c>
      <c r="H175" s="25"/>
      <c r="I175" s="27">
        <f t="shared" si="18"/>
        <v>1920</v>
      </c>
    </row>
    <row r="176" spans="1:9" ht="14.1" customHeight="1">
      <c r="A176" s="13"/>
      <c r="B176" s="30">
        <f>SUM(B161:B175)</f>
        <v>171800</v>
      </c>
      <c r="C176" s="30">
        <f t="shared" ref="C176:I176" si="19">SUM(C161:C175)</f>
        <v>0</v>
      </c>
      <c r="D176" s="30">
        <f t="shared" si="19"/>
        <v>0</v>
      </c>
      <c r="E176" s="30">
        <f t="shared" si="19"/>
        <v>0</v>
      </c>
      <c r="F176" s="30">
        <f t="shared" si="19"/>
        <v>0</v>
      </c>
      <c r="G176" s="30">
        <f t="shared" si="19"/>
        <v>6931</v>
      </c>
      <c r="H176" s="30">
        <f t="shared" si="19"/>
        <v>6931</v>
      </c>
      <c r="I176" s="30">
        <f t="shared" si="19"/>
        <v>171800</v>
      </c>
    </row>
    <row r="177" spans="1:9" ht="14.1" customHeight="1">
      <c r="A177" s="24" t="s">
        <v>35</v>
      </c>
      <c r="B177" s="24"/>
      <c r="C177" s="24"/>
      <c r="D177" s="24"/>
      <c r="E177" s="24"/>
      <c r="F177" s="24"/>
      <c r="G177" s="24"/>
      <c r="H177" s="24"/>
      <c r="I177" s="24"/>
    </row>
    <row r="178" spans="1:9" ht="14.1" customHeight="1">
      <c r="A178" s="13" t="s">
        <v>10</v>
      </c>
      <c r="B178" s="25">
        <v>6800</v>
      </c>
      <c r="C178" s="27"/>
      <c r="D178" s="27"/>
      <c r="E178" s="27"/>
      <c r="F178" s="27"/>
      <c r="G178" s="25"/>
      <c r="H178" s="25">
        <v>373</v>
      </c>
      <c r="I178" s="27">
        <f t="shared" ref="I178:I192" si="20">B178+G178-H178</f>
        <v>6427</v>
      </c>
    </row>
    <row r="179" spans="1:9" ht="14.1" customHeight="1">
      <c r="A179" s="28" t="s">
        <v>11</v>
      </c>
      <c r="B179" s="25">
        <v>160</v>
      </c>
      <c r="C179" s="27"/>
      <c r="D179" s="27"/>
      <c r="E179" s="27"/>
      <c r="F179" s="27"/>
      <c r="G179" s="25">
        <v>18</v>
      </c>
      <c r="H179" s="25"/>
      <c r="I179" s="27">
        <f t="shared" si="20"/>
        <v>178</v>
      </c>
    </row>
    <row r="180" spans="1:9" ht="14.1" customHeight="1">
      <c r="A180" s="28" t="s">
        <v>12</v>
      </c>
      <c r="B180" s="25">
        <v>160</v>
      </c>
      <c r="C180" s="27"/>
      <c r="D180" s="27"/>
      <c r="E180" s="27"/>
      <c r="F180" s="27"/>
      <c r="G180" s="25">
        <v>18</v>
      </c>
      <c r="H180" s="25"/>
      <c r="I180" s="27">
        <f t="shared" si="20"/>
        <v>178</v>
      </c>
    </row>
    <row r="181" spans="1:9" ht="14.1" customHeight="1">
      <c r="A181" s="28" t="s">
        <v>13</v>
      </c>
      <c r="B181" s="25">
        <v>80</v>
      </c>
      <c r="C181" s="27"/>
      <c r="D181" s="27"/>
      <c r="E181" s="27"/>
      <c r="F181" s="27"/>
      <c r="G181" s="25">
        <v>9</v>
      </c>
      <c r="H181" s="25"/>
      <c r="I181" s="27">
        <f t="shared" si="20"/>
        <v>89</v>
      </c>
    </row>
    <row r="182" spans="1:9" ht="14.1" customHeight="1">
      <c r="A182" s="13" t="s">
        <v>14</v>
      </c>
      <c r="B182" s="25">
        <v>880</v>
      </c>
      <c r="C182" s="27"/>
      <c r="D182" s="27"/>
      <c r="E182" s="27"/>
      <c r="F182" s="27"/>
      <c r="G182" s="25">
        <v>10</v>
      </c>
      <c r="H182" s="25"/>
      <c r="I182" s="27">
        <f t="shared" si="20"/>
        <v>890</v>
      </c>
    </row>
    <row r="183" spans="1:9" ht="14.1" customHeight="1">
      <c r="A183" s="28" t="s">
        <v>15</v>
      </c>
      <c r="B183" s="25">
        <v>160</v>
      </c>
      <c r="C183" s="27"/>
      <c r="D183" s="27"/>
      <c r="E183" s="27"/>
      <c r="F183" s="27"/>
      <c r="G183" s="25"/>
      <c r="H183" s="25">
        <v>71</v>
      </c>
      <c r="I183" s="27">
        <f t="shared" si="20"/>
        <v>89</v>
      </c>
    </row>
    <row r="184" spans="1:9" ht="14.1" customHeight="1">
      <c r="A184" s="13" t="s">
        <v>16</v>
      </c>
      <c r="B184" s="25">
        <v>160</v>
      </c>
      <c r="C184" s="27"/>
      <c r="D184" s="27"/>
      <c r="E184" s="27"/>
      <c r="F184" s="27"/>
      <c r="G184" s="25">
        <v>105</v>
      </c>
      <c r="H184" s="25"/>
      <c r="I184" s="27">
        <f t="shared" si="20"/>
        <v>265</v>
      </c>
    </row>
    <row r="185" spans="1:9" ht="14.1" customHeight="1">
      <c r="A185" s="28" t="s">
        <v>17</v>
      </c>
      <c r="B185" s="25">
        <v>160</v>
      </c>
      <c r="C185" s="27"/>
      <c r="D185" s="27"/>
      <c r="E185" s="27"/>
      <c r="F185" s="27"/>
      <c r="G185" s="25">
        <v>18</v>
      </c>
      <c r="H185" s="25"/>
      <c r="I185" s="27">
        <f t="shared" si="20"/>
        <v>178</v>
      </c>
    </row>
    <row r="186" spans="1:9" ht="14.1" customHeight="1">
      <c r="A186" s="13" t="s">
        <v>18</v>
      </c>
      <c r="B186" s="25">
        <v>80</v>
      </c>
      <c r="C186" s="27"/>
      <c r="D186" s="27"/>
      <c r="E186" s="27"/>
      <c r="F186" s="27"/>
      <c r="G186" s="25">
        <v>9</v>
      </c>
      <c r="H186" s="25"/>
      <c r="I186" s="27">
        <f t="shared" si="20"/>
        <v>89</v>
      </c>
    </row>
    <row r="187" spans="1:9" ht="14.1" customHeight="1">
      <c r="A187" s="28" t="s">
        <v>19</v>
      </c>
      <c r="B187" s="25">
        <v>80</v>
      </c>
      <c r="C187" s="27"/>
      <c r="D187" s="27"/>
      <c r="E187" s="27"/>
      <c r="F187" s="27"/>
      <c r="G187" s="25">
        <v>9</v>
      </c>
      <c r="H187" s="25"/>
      <c r="I187" s="27">
        <f t="shared" si="20"/>
        <v>89</v>
      </c>
    </row>
    <row r="188" spans="1:9" ht="14.1" customHeight="1">
      <c r="A188" s="13" t="s">
        <v>20</v>
      </c>
      <c r="B188" s="25">
        <v>320</v>
      </c>
      <c r="C188" s="27"/>
      <c r="D188" s="27"/>
      <c r="E188" s="27"/>
      <c r="F188" s="27"/>
      <c r="G188" s="25"/>
      <c r="H188" s="25">
        <v>227</v>
      </c>
      <c r="I188" s="27">
        <f t="shared" si="20"/>
        <v>93</v>
      </c>
    </row>
    <row r="189" spans="1:9" ht="14.1" customHeight="1">
      <c r="A189" s="13" t="s">
        <v>21</v>
      </c>
      <c r="B189" s="25">
        <v>320</v>
      </c>
      <c r="C189" s="27"/>
      <c r="D189" s="27"/>
      <c r="E189" s="27"/>
      <c r="F189" s="27"/>
      <c r="G189" s="25">
        <v>123</v>
      </c>
      <c r="H189" s="25"/>
      <c r="I189" s="27">
        <f t="shared" si="20"/>
        <v>443</v>
      </c>
    </row>
    <row r="190" spans="1:9" ht="14.1" customHeight="1">
      <c r="A190" s="13" t="s">
        <v>22</v>
      </c>
      <c r="B190" s="25">
        <v>640</v>
      </c>
      <c r="C190" s="27"/>
      <c r="D190" s="27"/>
      <c r="E190" s="27"/>
      <c r="F190" s="27"/>
      <c r="G190" s="25">
        <v>70</v>
      </c>
      <c r="H190" s="25"/>
      <c r="I190" s="27">
        <f t="shared" si="20"/>
        <v>710</v>
      </c>
    </row>
    <row r="191" spans="1:9" ht="14.1" customHeight="1">
      <c r="A191" s="13" t="s">
        <v>23</v>
      </c>
      <c r="B191" s="25">
        <v>0</v>
      </c>
      <c r="C191" s="27"/>
      <c r="D191" s="27"/>
      <c r="E191" s="27"/>
      <c r="F191" s="27"/>
      <c r="G191" s="25">
        <v>94</v>
      </c>
      <c r="H191" s="25"/>
      <c r="I191" s="27">
        <f t="shared" si="20"/>
        <v>94</v>
      </c>
    </row>
    <row r="192" spans="1:9" ht="14.1" customHeight="1">
      <c r="A192" s="13" t="s">
        <v>24</v>
      </c>
      <c r="B192" s="25">
        <v>0</v>
      </c>
      <c r="C192" s="27"/>
      <c r="D192" s="27"/>
      <c r="E192" s="27"/>
      <c r="F192" s="27"/>
      <c r="G192" s="25">
        <v>188</v>
      </c>
      <c r="H192" s="25"/>
      <c r="I192" s="27">
        <f t="shared" si="20"/>
        <v>188</v>
      </c>
    </row>
    <row r="193" spans="1:9" ht="14.1" customHeight="1">
      <c r="A193" s="13"/>
      <c r="B193" s="30">
        <f>SUM(B178:B192)</f>
        <v>10000</v>
      </c>
      <c r="C193" s="30">
        <f t="shared" ref="C193:I193" si="21">SUM(C178:C192)</f>
        <v>0</v>
      </c>
      <c r="D193" s="30">
        <f t="shared" si="21"/>
        <v>0</v>
      </c>
      <c r="E193" s="30">
        <f t="shared" si="21"/>
        <v>0</v>
      </c>
      <c r="F193" s="30">
        <f t="shared" si="21"/>
        <v>0</v>
      </c>
      <c r="G193" s="30">
        <f t="shared" si="21"/>
        <v>671</v>
      </c>
      <c r="H193" s="30">
        <f t="shared" si="21"/>
        <v>671</v>
      </c>
      <c r="I193" s="30">
        <f t="shared" si="21"/>
        <v>10000</v>
      </c>
    </row>
    <row r="194" spans="1:9" ht="14.1" customHeight="1">
      <c r="A194" s="24" t="s">
        <v>36</v>
      </c>
      <c r="B194" s="24"/>
      <c r="C194" s="24"/>
      <c r="D194" s="24"/>
      <c r="E194" s="24"/>
      <c r="F194" s="24"/>
      <c r="G194" s="24"/>
      <c r="H194" s="24"/>
      <c r="I194" s="24"/>
    </row>
    <row r="195" spans="1:9" ht="14.1" customHeight="1">
      <c r="A195" s="13" t="s">
        <v>10</v>
      </c>
      <c r="B195" s="25">
        <v>3820</v>
      </c>
      <c r="C195" s="27"/>
      <c r="D195" s="27"/>
      <c r="E195" s="27"/>
      <c r="F195" s="27"/>
      <c r="G195" s="25"/>
      <c r="H195" s="26">
        <v>211</v>
      </c>
      <c r="I195" s="27">
        <f t="shared" ref="I195:I209" si="22">B195+G195-H195</f>
        <v>3609</v>
      </c>
    </row>
    <row r="196" spans="1:9" ht="14.1" customHeight="1">
      <c r="A196" s="28" t="s">
        <v>11</v>
      </c>
      <c r="B196" s="25">
        <v>46</v>
      </c>
      <c r="C196" s="27"/>
      <c r="D196" s="27"/>
      <c r="E196" s="27"/>
      <c r="F196" s="27"/>
      <c r="G196" s="25"/>
      <c r="H196" s="26"/>
      <c r="I196" s="27">
        <f t="shared" si="22"/>
        <v>46</v>
      </c>
    </row>
    <row r="197" spans="1:9" ht="14.1" customHeight="1">
      <c r="A197" s="28" t="s">
        <v>12</v>
      </c>
      <c r="B197" s="25">
        <v>46</v>
      </c>
      <c r="C197" s="27"/>
      <c r="D197" s="27"/>
      <c r="E197" s="27"/>
      <c r="F197" s="27"/>
      <c r="G197" s="25"/>
      <c r="H197" s="26"/>
      <c r="I197" s="27">
        <f t="shared" si="22"/>
        <v>46</v>
      </c>
    </row>
    <row r="198" spans="1:9" ht="14.1" customHeight="1">
      <c r="A198" s="28" t="s">
        <v>13</v>
      </c>
      <c r="B198" s="25">
        <v>23</v>
      </c>
      <c r="C198" s="27"/>
      <c r="D198" s="27"/>
      <c r="E198" s="27"/>
      <c r="F198" s="27"/>
      <c r="G198" s="25"/>
      <c r="H198" s="26"/>
      <c r="I198" s="27">
        <f t="shared" si="22"/>
        <v>23</v>
      </c>
    </row>
    <row r="199" spans="1:9" ht="14.1" customHeight="1">
      <c r="A199" s="13" t="s">
        <v>14</v>
      </c>
      <c r="B199" s="25">
        <v>213</v>
      </c>
      <c r="C199" s="27"/>
      <c r="D199" s="27"/>
      <c r="E199" s="27"/>
      <c r="F199" s="27"/>
      <c r="G199" s="25">
        <v>253</v>
      </c>
      <c r="H199" s="26"/>
      <c r="I199" s="27">
        <f t="shared" si="22"/>
        <v>466</v>
      </c>
    </row>
    <row r="200" spans="1:9" ht="14.1" customHeight="1">
      <c r="A200" s="28" t="s">
        <v>15</v>
      </c>
      <c r="B200" s="25">
        <v>46</v>
      </c>
      <c r="C200" s="27"/>
      <c r="D200" s="27"/>
      <c r="E200" s="27"/>
      <c r="F200" s="27"/>
      <c r="G200" s="25"/>
      <c r="H200" s="26">
        <v>19</v>
      </c>
      <c r="I200" s="27">
        <f t="shared" si="22"/>
        <v>27</v>
      </c>
    </row>
    <row r="201" spans="1:9" ht="14.1" customHeight="1">
      <c r="A201" s="13" t="s">
        <v>16</v>
      </c>
      <c r="B201" s="25">
        <v>46</v>
      </c>
      <c r="C201" s="27"/>
      <c r="D201" s="27"/>
      <c r="E201" s="27"/>
      <c r="F201" s="27"/>
      <c r="G201" s="25">
        <v>7</v>
      </c>
      <c r="H201" s="26"/>
      <c r="I201" s="27">
        <f t="shared" si="22"/>
        <v>53</v>
      </c>
    </row>
    <row r="202" spans="1:9" ht="14.1" customHeight="1">
      <c r="A202" s="28" t="s">
        <v>17</v>
      </c>
      <c r="B202" s="25">
        <v>46</v>
      </c>
      <c r="C202" s="27"/>
      <c r="D202" s="27"/>
      <c r="E202" s="27"/>
      <c r="F202" s="27"/>
      <c r="G202" s="25">
        <v>0</v>
      </c>
      <c r="H202" s="26"/>
      <c r="I202" s="27">
        <f t="shared" si="22"/>
        <v>46</v>
      </c>
    </row>
    <row r="203" spans="1:9" ht="14.1" customHeight="1">
      <c r="A203" s="13" t="s">
        <v>18</v>
      </c>
      <c r="B203" s="25">
        <v>23</v>
      </c>
      <c r="C203" s="27"/>
      <c r="D203" s="27"/>
      <c r="E203" s="27"/>
      <c r="F203" s="27"/>
      <c r="G203" s="25">
        <v>0</v>
      </c>
      <c r="H203" s="26"/>
      <c r="I203" s="27">
        <f t="shared" si="22"/>
        <v>23</v>
      </c>
    </row>
    <row r="204" spans="1:9" ht="14.1" customHeight="1">
      <c r="A204" s="28" t="s">
        <v>19</v>
      </c>
      <c r="B204" s="25">
        <v>23</v>
      </c>
      <c r="C204" s="27"/>
      <c r="D204" s="27"/>
      <c r="E204" s="27"/>
      <c r="F204" s="27"/>
      <c r="G204" s="25">
        <v>0</v>
      </c>
      <c r="H204" s="26"/>
      <c r="I204" s="27">
        <f t="shared" si="22"/>
        <v>23</v>
      </c>
    </row>
    <row r="205" spans="1:9" ht="14.1" customHeight="1">
      <c r="A205" s="13" t="s">
        <v>20</v>
      </c>
      <c r="B205" s="25">
        <v>92</v>
      </c>
      <c r="C205" s="27"/>
      <c r="D205" s="27"/>
      <c r="E205" s="27"/>
      <c r="F205" s="27"/>
      <c r="G205" s="25"/>
      <c r="H205" s="26">
        <v>50</v>
      </c>
      <c r="I205" s="27">
        <f t="shared" si="22"/>
        <v>42</v>
      </c>
    </row>
    <row r="206" spans="1:9" ht="14.1" customHeight="1">
      <c r="A206" s="13" t="s">
        <v>21</v>
      </c>
      <c r="B206" s="25">
        <v>92</v>
      </c>
      <c r="C206" s="27"/>
      <c r="D206" s="27"/>
      <c r="E206" s="27"/>
      <c r="F206" s="27"/>
      <c r="G206" s="25">
        <v>0</v>
      </c>
      <c r="H206" s="26"/>
      <c r="I206" s="27">
        <f t="shared" si="22"/>
        <v>92</v>
      </c>
    </row>
    <row r="207" spans="1:9" ht="14.1" customHeight="1">
      <c r="A207" s="13" t="s">
        <v>22</v>
      </c>
      <c r="B207" s="25">
        <v>184</v>
      </c>
      <c r="C207" s="27"/>
      <c r="D207" s="27"/>
      <c r="E207" s="27"/>
      <c r="F207" s="27"/>
      <c r="G207" s="25"/>
      <c r="H207" s="26">
        <v>22</v>
      </c>
      <c r="I207" s="27">
        <f t="shared" si="22"/>
        <v>162</v>
      </c>
    </row>
    <row r="208" spans="1:9" ht="14.1" customHeight="1">
      <c r="A208" s="13" t="s">
        <v>23</v>
      </c>
      <c r="B208" s="25">
        <v>0</v>
      </c>
      <c r="C208" s="27"/>
      <c r="D208" s="27"/>
      <c r="E208" s="27"/>
      <c r="F208" s="27"/>
      <c r="G208" s="25">
        <v>14</v>
      </c>
      <c r="H208" s="26"/>
      <c r="I208" s="27">
        <f t="shared" si="22"/>
        <v>14</v>
      </c>
    </row>
    <row r="209" spans="1:9" ht="14.1" customHeight="1">
      <c r="A209" s="13" t="s">
        <v>24</v>
      </c>
      <c r="B209" s="25">
        <v>0</v>
      </c>
      <c r="C209" s="27"/>
      <c r="D209" s="27"/>
      <c r="E209" s="27"/>
      <c r="F209" s="27"/>
      <c r="G209" s="25">
        <v>28</v>
      </c>
      <c r="H209" s="26"/>
      <c r="I209" s="27">
        <f t="shared" si="22"/>
        <v>28</v>
      </c>
    </row>
    <row r="210" spans="1:9" ht="14.1" customHeight="1">
      <c r="A210" s="13"/>
      <c r="B210" s="30">
        <f>SUM(B195:B209)</f>
        <v>4700</v>
      </c>
      <c r="C210" s="30">
        <f t="shared" ref="C210:I210" si="23">SUM(C195:C209)</f>
        <v>0</v>
      </c>
      <c r="D210" s="30">
        <f t="shared" si="23"/>
        <v>0</v>
      </c>
      <c r="E210" s="30">
        <f t="shared" si="23"/>
        <v>0</v>
      </c>
      <c r="F210" s="30">
        <f t="shared" si="23"/>
        <v>0</v>
      </c>
      <c r="G210" s="30">
        <f t="shared" si="23"/>
        <v>302</v>
      </c>
      <c r="H210" s="30">
        <f t="shared" si="23"/>
        <v>302</v>
      </c>
      <c r="I210" s="30">
        <f t="shared" si="23"/>
        <v>4700</v>
      </c>
    </row>
    <row r="211" spans="1:9" ht="14.1" customHeight="1">
      <c r="A211" s="24" t="s">
        <v>37</v>
      </c>
      <c r="B211" s="24"/>
      <c r="C211" s="24"/>
      <c r="D211" s="24"/>
      <c r="E211" s="24"/>
      <c r="F211" s="24"/>
      <c r="G211" s="24"/>
      <c r="H211" s="24"/>
      <c r="I211" s="24"/>
    </row>
    <row r="212" spans="1:9" ht="14.1" customHeight="1">
      <c r="A212" s="13" t="s">
        <v>10</v>
      </c>
      <c r="B212" s="25">
        <v>198600</v>
      </c>
      <c r="C212" s="27"/>
      <c r="D212" s="27"/>
      <c r="E212" s="27"/>
      <c r="F212" s="27"/>
      <c r="G212" s="25">
        <v>6630</v>
      </c>
      <c r="H212" s="26"/>
      <c r="I212" s="27">
        <f t="shared" ref="I212:I226" si="24">B212+G212-H212</f>
        <v>205230</v>
      </c>
    </row>
    <row r="213" spans="1:9" ht="14.1" customHeight="1">
      <c r="A213" s="28" t="s">
        <v>11</v>
      </c>
      <c r="B213" s="25">
        <v>6120</v>
      </c>
      <c r="C213" s="27"/>
      <c r="D213" s="27"/>
      <c r="E213" s="27"/>
      <c r="F213" s="27"/>
      <c r="G213" s="25"/>
      <c r="H213" s="26">
        <v>80</v>
      </c>
      <c r="I213" s="27">
        <f t="shared" si="24"/>
        <v>6040</v>
      </c>
    </row>
    <row r="214" spans="1:9" ht="14.1" customHeight="1">
      <c r="A214" s="28" t="s">
        <v>12</v>
      </c>
      <c r="B214" s="25">
        <v>6120</v>
      </c>
      <c r="C214" s="27"/>
      <c r="D214" s="27"/>
      <c r="E214" s="27"/>
      <c r="F214" s="27"/>
      <c r="G214" s="25"/>
      <c r="H214" s="26">
        <v>80</v>
      </c>
      <c r="I214" s="27">
        <f t="shared" si="24"/>
        <v>6040</v>
      </c>
    </row>
    <row r="215" spans="1:9" ht="14.1" customHeight="1">
      <c r="A215" s="28" t="s">
        <v>13</v>
      </c>
      <c r="B215" s="25">
        <v>3060</v>
      </c>
      <c r="C215" s="27"/>
      <c r="D215" s="27"/>
      <c r="E215" s="27"/>
      <c r="F215" s="27"/>
      <c r="G215" s="25"/>
      <c r="H215" s="26">
        <v>170</v>
      </c>
      <c r="I215" s="27">
        <f t="shared" si="24"/>
        <v>2890</v>
      </c>
    </row>
    <row r="216" spans="1:9" ht="14.1" customHeight="1">
      <c r="A216" s="13" t="s">
        <v>14</v>
      </c>
      <c r="B216" s="25">
        <v>33660</v>
      </c>
      <c r="C216" s="27"/>
      <c r="D216" s="27"/>
      <c r="E216" s="27"/>
      <c r="F216" s="27"/>
      <c r="G216" s="25"/>
      <c r="H216" s="26">
        <v>4120</v>
      </c>
      <c r="I216" s="27">
        <f t="shared" si="24"/>
        <v>29540</v>
      </c>
    </row>
    <row r="217" spans="1:9" ht="14.1" customHeight="1">
      <c r="A217" s="28" t="s">
        <v>15</v>
      </c>
      <c r="B217" s="25">
        <v>6120</v>
      </c>
      <c r="C217" s="27"/>
      <c r="D217" s="27"/>
      <c r="E217" s="27"/>
      <c r="F217" s="27"/>
      <c r="G217" s="25"/>
      <c r="H217" s="26">
        <v>2550</v>
      </c>
      <c r="I217" s="27">
        <f t="shared" si="24"/>
        <v>3570</v>
      </c>
    </row>
    <row r="218" spans="1:9" ht="14.1" customHeight="1">
      <c r="A218" s="13" t="s">
        <v>16</v>
      </c>
      <c r="B218" s="25">
        <v>6120</v>
      </c>
      <c r="C218" s="27"/>
      <c r="D218" s="27"/>
      <c r="E218" s="27"/>
      <c r="F218" s="27"/>
      <c r="G218" s="25">
        <v>1880</v>
      </c>
      <c r="H218" s="26"/>
      <c r="I218" s="27">
        <f t="shared" si="24"/>
        <v>8000</v>
      </c>
    </row>
    <row r="219" spans="1:9" ht="14.1" customHeight="1">
      <c r="A219" s="28" t="s">
        <v>17</v>
      </c>
      <c r="B219" s="25">
        <v>6120</v>
      </c>
      <c r="C219" s="27"/>
      <c r="D219" s="27"/>
      <c r="E219" s="27"/>
      <c r="F219" s="27"/>
      <c r="G219" s="25"/>
      <c r="H219" s="26">
        <v>80</v>
      </c>
      <c r="I219" s="27">
        <f t="shared" si="24"/>
        <v>6040</v>
      </c>
    </row>
    <row r="220" spans="1:9" ht="14.1" customHeight="1">
      <c r="A220" s="13" t="s">
        <v>18</v>
      </c>
      <c r="B220" s="25">
        <v>3060</v>
      </c>
      <c r="C220" s="27"/>
      <c r="D220" s="27"/>
      <c r="E220" s="27"/>
      <c r="F220" s="27"/>
      <c r="G220" s="25"/>
      <c r="H220" s="26">
        <v>170</v>
      </c>
      <c r="I220" s="27">
        <f t="shared" si="24"/>
        <v>2890</v>
      </c>
    </row>
    <row r="221" spans="1:9" ht="14.1" customHeight="1">
      <c r="A221" s="28" t="s">
        <v>19</v>
      </c>
      <c r="B221" s="25">
        <v>3060</v>
      </c>
      <c r="C221" s="27"/>
      <c r="D221" s="27"/>
      <c r="E221" s="27"/>
      <c r="F221" s="27"/>
      <c r="G221" s="25"/>
      <c r="H221" s="26">
        <v>170</v>
      </c>
      <c r="I221" s="27">
        <f t="shared" si="24"/>
        <v>2890</v>
      </c>
    </row>
    <row r="222" spans="1:9" ht="14.1" customHeight="1">
      <c r="A222" s="13" t="s">
        <v>20</v>
      </c>
      <c r="B222" s="25">
        <v>12240</v>
      </c>
      <c r="C222" s="27"/>
      <c r="D222" s="27"/>
      <c r="E222" s="27"/>
      <c r="F222" s="27"/>
      <c r="G222" s="25"/>
      <c r="H222" s="26">
        <v>7410</v>
      </c>
      <c r="I222" s="27">
        <f t="shared" si="24"/>
        <v>4830</v>
      </c>
    </row>
    <row r="223" spans="1:9" ht="14.1" customHeight="1">
      <c r="A223" s="13" t="s">
        <v>21</v>
      </c>
      <c r="B223" s="25">
        <v>17240</v>
      </c>
      <c r="C223" s="27"/>
      <c r="D223" s="27"/>
      <c r="E223" s="27"/>
      <c r="F223" s="27"/>
      <c r="G223" s="25"/>
      <c r="H223" s="26">
        <v>3440</v>
      </c>
      <c r="I223" s="27">
        <f t="shared" si="24"/>
        <v>13800</v>
      </c>
    </row>
    <row r="224" spans="1:9" ht="14.1" customHeight="1">
      <c r="A224" s="13" t="s">
        <v>22</v>
      </c>
      <c r="B224" s="25">
        <v>24480</v>
      </c>
      <c r="C224" s="27"/>
      <c r="D224" s="27"/>
      <c r="E224" s="27"/>
      <c r="F224" s="27"/>
      <c r="G224" s="25"/>
      <c r="H224" s="26">
        <v>1320</v>
      </c>
      <c r="I224" s="27">
        <f t="shared" si="24"/>
        <v>23160</v>
      </c>
    </row>
    <row r="225" spans="1:9" ht="14.1" customHeight="1">
      <c r="A225" s="13" t="s">
        <v>23</v>
      </c>
      <c r="B225" s="25">
        <v>0</v>
      </c>
      <c r="C225" s="27"/>
      <c r="D225" s="27"/>
      <c r="E225" s="27"/>
      <c r="F225" s="27"/>
      <c r="G225" s="25">
        <v>2360</v>
      </c>
      <c r="H225" s="26"/>
      <c r="I225" s="27">
        <f t="shared" si="24"/>
        <v>2360</v>
      </c>
    </row>
    <row r="226" spans="1:9" ht="14.1" customHeight="1">
      <c r="A226" s="13" t="s">
        <v>24</v>
      </c>
      <c r="B226" s="25">
        <v>0</v>
      </c>
      <c r="C226" s="27"/>
      <c r="D226" s="27"/>
      <c r="E226" s="27"/>
      <c r="F226" s="27"/>
      <c r="G226" s="25">
        <v>4720</v>
      </c>
      <c r="H226" s="26"/>
      <c r="I226" s="27">
        <f t="shared" si="24"/>
        <v>4720</v>
      </c>
    </row>
    <row r="227" spans="1:9" ht="14.1" customHeight="1">
      <c r="A227" s="13"/>
      <c r="B227" s="30">
        <f>SUM(B212:B226)</f>
        <v>326000</v>
      </c>
      <c r="C227" s="30">
        <f t="shared" ref="C227:I227" si="25">SUM(C212:C226)</f>
        <v>0</v>
      </c>
      <c r="D227" s="30">
        <f t="shared" si="25"/>
        <v>0</v>
      </c>
      <c r="E227" s="30">
        <f t="shared" si="25"/>
        <v>0</v>
      </c>
      <c r="F227" s="30">
        <f t="shared" si="25"/>
        <v>0</v>
      </c>
      <c r="G227" s="30">
        <f t="shared" si="25"/>
        <v>15590</v>
      </c>
      <c r="H227" s="30">
        <f t="shared" si="25"/>
        <v>19590</v>
      </c>
      <c r="I227" s="30">
        <f t="shared" si="25"/>
        <v>322000</v>
      </c>
    </row>
    <row r="228" spans="1:9" ht="14.1" customHeight="1">
      <c r="A228" s="24" t="s">
        <v>38</v>
      </c>
      <c r="B228" s="24"/>
      <c r="C228" s="24"/>
      <c r="D228" s="24"/>
      <c r="E228" s="24"/>
      <c r="F228" s="24"/>
      <c r="G228" s="24"/>
      <c r="H228" s="24"/>
      <c r="I228" s="24"/>
    </row>
    <row r="229" spans="1:9" ht="14.1" customHeight="1">
      <c r="A229" s="13" t="s">
        <v>10</v>
      </c>
      <c r="B229" s="25">
        <v>5800</v>
      </c>
      <c r="C229" s="27"/>
      <c r="D229" s="27"/>
      <c r="E229" s="27"/>
      <c r="F229" s="27"/>
      <c r="G229" s="25">
        <v>2603</v>
      </c>
      <c r="H229" s="26"/>
      <c r="I229" s="27">
        <f t="shared" ref="I229:I243" si="26">B229+G229-H229</f>
        <v>8403</v>
      </c>
    </row>
    <row r="230" spans="1:9" ht="14.1" customHeight="1">
      <c r="A230" s="28" t="s">
        <v>11</v>
      </c>
      <c r="B230" s="25">
        <v>160</v>
      </c>
      <c r="C230" s="27"/>
      <c r="D230" s="27"/>
      <c r="E230" s="27"/>
      <c r="F230" s="27"/>
      <c r="G230" s="25">
        <v>70</v>
      </c>
      <c r="H230" s="26"/>
      <c r="I230" s="27">
        <f t="shared" si="26"/>
        <v>230</v>
      </c>
    </row>
    <row r="231" spans="1:9" ht="14.1" customHeight="1">
      <c r="A231" s="28" t="s">
        <v>12</v>
      </c>
      <c r="B231" s="25">
        <v>160</v>
      </c>
      <c r="C231" s="27"/>
      <c r="D231" s="27"/>
      <c r="E231" s="27"/>
      <c r="F231" s="27"/>
      <c r="G231" s="25">
        <v>70</v>
      </c>
      <c r="H231" s="26"/>
      <c r="I231" s="27">
        <f t="shared" si="26"/>
        <v>230</v>
      </c>
    </row>
    <row r="232" spans="1:9" ht="14.1" customHeight="1">
      <c r="A232" s="28" t="s">
        <v>13</v>
      </c>
      <c r="B232" s="25">
        <v>80</v>
      </c>
      <c r="C232" s="27"/>
      <c r="D232" s="27"/>
      <c r="E232" s="27"/>
      <c r="F232" s="27"/>
      <c r="G232" s="25">
        <v>35</v>
      </c>
      <c r="H232" s="26"/>
      <c r="I232" s="27">
        <f t="shared" si="26"/>
        <v>115</v>
      </c>
    </row>
    <row r="233" spans="1:9" ht="14.1" customHeight="1">
      <c r="A233" s="13" t="s">
        <v>14</v>
      </c>
      <c r="B233" s="25">
        <v>880</v>
      </c>
      <c r="C233" s="27"/>
      <c r="D233" s="27"/>
      <c r="E233" s="27"/>
      <c r="F233" s="27"/>
      <c r="G233" s="25">
        <v>279</v>
      </c>
      <c r="H233" s="26"/>
      <c r="I233" s="27">
        <f t="shared" si="26"/>
        <v>1159</v>
      </c>
    </row>
    <row r="234" spans="1:9" ht="14.1" customHeight="1">
      <c r="A234" s="28" t="s">
        <v>15</v>
      </c>
      <c r="B234" s="25">
        <v>160</v>
      </c>
      <c r="C234" s="27"/>
      <c r="D234" s="27"/>
      <c r="E234" s="27"/>
      <c r="F234" s="27"/>
      <c r="G234" s="25"/>
      <c r="H234" s="26">
        <v>32</v>
      </c>
      <c r="I234" s="27">
        <f t="shared" si="26"/>
        <v>128</v>
      </c>
    </row>
    <row r="235" spans="1:9" ht="14.1" customHeight="1">
      <c r="A235" s="13" t="s">
        <v>16</v>
      </c>
      <c r="B235" s="25">
        <v>160</v>
      </c>
      <c r="C235" s="27"/>
      <c r="D235" s="27"/>
      <c r="E235" s="27"/>
      <c r="F235" s="27"/>
      <c r="G235" s="25">
        <v>170</v>
      </c>
      <c r="H235" s="26"/>
      <c r="I235" s="27">
        <f t="shared" si="26"/>
        <v>330</v>
      </c>
    </row>
    <row r="236" spans="1:9" ht="14.1" customHeight="1">
      <c r="A236" s="28" t="s">
        <v>17</v>
      </c>
      <c r="B236" s="25">
        <v>160</v>
      </c>
      <c r="C236" s="27"/>
      <c r="D236" s="27"/>
      <c r="E236" s="27"/>
      <c r="F236" s="27"/>
      <c r="G236" s="25">
        <v>69</v>
      </c>
      <c r="H236" s="26"/>
      <c r="I236" s="27">
        <f t="shared" si="26"/>
        <v>229</v>
      </c>
    </row>
    <row r="237" spans="1:9" ht="14.1" customHeight="1">
      <c r="A237" s="13" t="s">
        <v>18</v>
      </c>
      <c r="B237" s="25">
        <v>80</v>
      </c>
      <c r="C237" s="27"/>
      <c r="D237" s="27"/>
      <c r="E237" s="27"/>
      <c r="F237" s="27"/>
      <c r="G237" s="25">
        <v>35</v>
      </c>
      <c r="H237" s="26"/>
      <c r="I237" s="27">
        <f t="shared" si="26"/>
        <v>115</v>
      </c>
    </row>
    <row r="238" spans="1:9" ht="14.1" customHeight="1">
      <c r="A238" s="28" t="s">
        <v>19</v>
      </c>
      <c r="B238" s="25">
        <v>80</v>
      </c>
      <c r="C238" s="27"/>
      <c r="D238" s="27"/>
      <c r="E238" s="27"/>
      <c r="F238" s="27"/>
      <c r="G238" s="25">
        <v>35</v>
      </c>
      <c r="H238" s="26"/>
      <c r="I238" s="27">
        <f t="shared" si="26"/>
        <v>115</v>
      </c>
    </row>
    <row r="239" spans="1:9" ht="14.1" customHeight="1">
      <c r="A239" s="13" t="s">
        <v>20</v>
      </c>
      <c r="B239" s="25">
        <v>320</v>
      </c>
      <c r="C239" s="27"/>
      <c r="D239" s="27"/>
      <c r="E239" s="27"/>
      <c r="F239" s="27"/>
      <c r="G239" s="25"/>
      <c r="H239" s="26">
        <v>166</v>
      </c>
      <c r="I239" s="27">
        <f t="shared" si="26"/>
        <v>154</v>
      </c>
    </row>
    <row r="240" spans="1:9" ht="14.1" customHeight="1">
      <c r="A240" s="13" t="s">
        <v>21</v>
      </c>
      <c r="B240" s="25">
        <v>320</v>
      </c>
      <c r="C240" s="27"/>
      <c r="D240" s="27"/>
      <c r="E240" s="27"/>
      <c r="F240" s="27"/>
      <c r="G240" s="25">
        <v>240</v>
      </c>
      <c r="H240" s="26"/>
      <c r="I240" s="27">
        <f t="shared" si="26"/>
        <v>560</v>
      </c>
    </row>
    <row r="241" spans="1:9" ht="14.1" customHeight="1">
      <c r="A241" s="13" t="s">
        <v>22</v>
      </c>
      <c r="B241" s="25">
        <v>640</v>
      </c>
      <c r="C241" s="27"/>
      <c r="D241" s="27"/>
      <c r="E241" s="27"/>
      <c r="F241" s="27"/>
      <c r="G241" s="25">
        <v>276</v>
      </c>
      <c r="H241" s="26"/>
      <c r="I241" s="27">
        <f t="shared" si="26"/>
        <v>916</v>
      </c>
    </row>
    <row r="242" spans="1:9" ht="14.1" customHeight="1">
      <c r="A242" s="13" t="s">
        <v>23</v>
      </c>
      <c r="B242" s="25">
        <v>0</v>
      </c>
      <c r="C242" s="27"/>
      <c r="D242" s="27"/>
      <c r="E242" s="27"/>
      <c r="F242" s="27"/>
      <c r="G242" s="25">
        <v>106</v>
      </c>
      <c r="H242" s="26"/>
      <c r="I242" s="27">
        <f t="shared" si="26"/>
        <v>106</v>
      </c>
    </row>
    <row r="243" spans="1:9" ht="14.1" customHeight="1">
      <c r="A243" s="13" t="s">
        <v>24</v>
      </c>
      <c r="B243" s="25">
        <v>0</v>
      </c>
      <c r="C243" s="27"/>
      <c r="D243" s="27"/>
      <c r="E243" s="27"/>
      <c r="F243" s="27"/>
      <c r="G243" s="25">
        <v>210</v>
      </c>
      <c r="H243" s="26"/>
      <c r="I243" s="27">
        <f t="shared" si="26"/>
        <v>210</v>
      </c>
    </row>
    <row r="244" spans="1:9" ht="14.1" customHeight="1">
      <c r="A244" s="13"/>
      <c r="B244" s="30">
        <f>SUM(B229:B243)</f>
        <v>9000</v>
      </c>
      <c r="C244" s="30">
        <f t="shared" ref="C244:I244" si="27">SUM(C229:C243)</f>
        <v>0</v>
      </c>
      <c r="D244" s="30">
        <f t="shared" si="27"/>
        <v>0</v>
      </c>
      <c r="E244" s="30">
        <f t="shared" si="27"/>
        <v>0</v>
      </c>
      <c r="F244" s="30">
        <f t="shared" si="27"/>
        <v>0</v>
      </c>
      <c r="G244" s="30">
        <f t="shared" si="27"/>
        <v>4198</v>
      </c>
      <c r="H244" s="30">
        <f t="shared" si="27"/>
        <v>198</v>
      </c>
      <c r="I244" s="30">
        <f t="shared" si="27"/>
        <v>13000</v>
      </c>
    </row>
    <row r="245" spans="1:9" ht="14.1" customHeight="1">
      <c r="A245" s="24" t="s">
        <v>39</v>
      </c>
      <c r="B245" s="24"/>
      <c r="C245" s="24"/>
      <c r="D245" s="24"/>
      <c r="E245" s="24"/>
      <c r="F245" s="24"/>
      <c r="G245" s="24"/>
      <c r="H245" s="24"/>
      <c r="I245" s="24"/>
    </row>
    <row r="246" spans="1:9" ht="14.1" customHeight="1">
      <c r="A246" s="13" t="s">
        <v>10</v>
      </c>
      <c r="B246" s="25">
        <v>11280</v>
      </c>
      <c r="C246" s="27"/>
      <c r="D246" s="27"/>
      <c r="E246" s="27"/>
      <c r="F246" s="27"/>
      <c r="G246" s="25"/>
      <c r="H246" s="26">
        <v>36</v>
      </c>
      <c r="I246" s="27">
        <f t="shared" ref="I246:I260" si="28">B246+G246-H246</f>
        <v>11244</v>
      </c>
    </row>
    <row r="247" spans="1:9" ht="14.1" customHeight="1">
      <c r="A247" s="28" t="s">
        <v>11</v>
      </c>
      <c r="B247" s="25">
        <v>336</v>
      </c>
      <c r="C247" s="27"/>
      <c r="D247" s="27"/>
      <c r="E247" s="27"/>
      <c r="F247" s="27"/>
      <c r="G247" s="25"/>
      <c r="H247" s="26"/>
      <c r="I247" s="27">
        <f t="shared" si="28"/>
        <v>336</v>
      </c>
    </row>
    <row r="248" spans="1:9" ht="14.1" customHeight="1">
      <c r="A248" s="28" t="s">
        <v>12</v>
      </c>
      <c r="B248" s="25">
        <v>336</v>
      </c>
      <c r="C248" s="27"/>
      <c r="D248" s="27"/>
      <c r="E248" s="27"/>
      <c r="F248" s="27"/>
      <c r="G248" s="25"/>
      <c r="H248" s="26"/>
      <c r="I248" s="27">
        <f t="shared" si="28"/>
        <v>336</v>
      </c>
    </row>
    <row r="249" spans="1:9" ht="14.1" customHeight="1">
      <c r="A249" s="28" t="s">
        <v>13</v>
      </c>
      <c r="B249" s="25">
        <v>168</v>
      </c>
      <c r="C249" s="27"/>
      <c r="D249" s="27"/>
      <c r="E249" s="27"/>
      <c r="F249" s="27"/>
      <c r="G249" s="25"/>
      <c r="H249" s="26"/>
      <c r="I249" s="27">
        <f t="shared" si="28"/>
        <v>168</v>
      </c>
    </row>
    <row r="250" spans="1:9" ht="14.1" customHeight="1">
      <c r="A250" s="13" t="s">
        <v>14</v>
      </c>
      <c r="B250" s="25">
        <v>1848</v>
      </c>
      <c r="C250" s="27"/>
      <c r="D250" s="27"/>
      <c r="E250" s="27"/>
      <c r="F250" s="27"/>
      <c r="G250" s="25"/>
      <c r="H250" s="26">
        <v>133</v>
      </c>
      <c r="I250" s="27">
        <f t="shared" si="28"/>
        <v>1715</v>
      </c>
    </row>
    <row r="251" spans="1:9" ht="14.1" customHeight="1">
      <c r="A251" s="28" t="s">
        <v>15</v>
      </c>
      <c r="B251" s="25">
        <v>336</v>
      </c>
      <c r="C251" s="27"/>
      <c r="D251" s="27"/>
      <c r="E251" s="27"/>
      <c r="F251" s="27"/>
      <c r="G251" s="25"/>
      <c r="H251" s="26">
        <v>124</v>
      </c>
      <c r="I251" s="27">
        <f t="shared" si="28"/>
        <v>212</v>
      </c>
    </row>
    <row r="252" spans="1:9" ht="14.1" customHeight="1">
      <c r="A252" s="13" t="s">
        <v>16</v>
      </c>
      <c r="B252" s="25">
        <v>336</v>
      </c>
      <c r="C252" s="27"/>
      <c r="D252" s="27"/>
      <c r="E252" s="27"/>
      <c r="F252" s="27"/>
      <c r="G252" s="25">
        <v>125</v>
      </c>
      <c r="H252" s="26"/>
      <c r="I252" s="27">
        <f t="shared" si="28"/>
        <v>461</v>
      </c>
    </row>
    <row r="253" spans="1:9" ht="14.1" customHeight="1">
      <c r="A253" s="28" t="s">
        <v>17</v>
      </c>
      <c r="B253" s="25">
        <v>336</v>
      </c>
      <c r="C253" s="27"/>
      <c r="D253" s="27"/>
      <c r="E253" s="27"/>
      <c r="F253" s="27"/>
      <c r="G253" s="25">
        <v>0</v>
      </c>
      <c r="H253" s="26"/>
      <c r="I253" s="27">
        <f t="shared" si="28"/>
        <v>336</v>
      </c>
    </row>
    <row r="254" spans="1:9" ht="14.1" customHeight="1">
      <c r="A254" s="13" t="s">
        <v>18</v>
      </c>
      <c r="B254" s="25">
        <v>168</v>
      </c>
      <c r="C254" s="27"/>
      <c r="D254" s="27"/>
      <c r="E254" s="27"/>
      <c r="F254" s="27"/>
      <c r="G254" s="25">
        <v>0</v>
      </c>
      <c r="H254" s="26"/>
      <c r="I254" s="27">
        <f t="shared" si="28"/>
        <v>168</v>
      </c>
    </row>
    <row r="255" spans="1:9" ht="14.1" customHeight="1">
      <c r="A255" s="28" t="s">
        <v>19</v>
      </c>
      <c r="B255" s="25">
        <v>168</v>
      </c>
      <c r="C255" s="27"/>
      <c r="D255" s="27"/>
      <c r="E255" s="27"/>
      <c r="F255" s="27"/>
      <c r="G255" s="25">
        <v>0</v>
      </c>
      <c r="H255" s="26"/>
      <c r="I255" s="27">
        <f t="shared" si="28"/>
        <v>168</v>
      </c>
    </row>
    <row r="256" spans="1:9" ht="14.1" customHeight="1">
      <c r="A256" s="13" t="s">
        <v>20</v>
      </c>
      <c r="B256" s="25">
        <v>672</v>
      </c>
      <c r="C256" s="27"/>
      <c r="D256" s="27"/>
      <c r="E256" s="27"/>
      <c r="F256" s="27"/>
      <c r="G256" s="25"/>
      <c r="H256" s="26">
        <v>380</v>
      </c>
      <c r="I256" s="27">
        <f t="shared" si="28"/>
        <v>292</v>
      </c>
    </row>
    <row r="257" spans="1:9" ht="14.1" customHeight="1">
      <c r="A257" s="13" t="s">
        <v>21</v>
      </c>
      <c r="B257" s="25">
        <v>672</v>
      </c>
      <c r="C257" s="27"/>
      <c r="D257" s="27"/>
      <c r="E257" s="27"/>
      <c r="F257" s="27"/>
      <c r="G257" s="25">
        <v>123</v>
      </c>
      <c r="H257" s="26"/>
      <c r="I257" s="27">
        <f t="shared" si="28"/>
        <v>795</v>
      </c>
    </row>
    <row r="258" spans="1:9" ht="14.1" customHeight="1">
      <c r="A258" s="13" t="s">
        <v>22</v>
      </c>
      <c r="B258" s="25">
        <v>1344</v>
      </c>
      <c r="C258" s="27"/>
      <c r="D258" s="27"/>
      <c r="E258" s="27"/>
      <c r="F258" s="27"/>
      <c r="G258" s="25">
        <v>0</v>
      </c>
      <c r="H258" s="26"/>
      <c r="I258" s="27">
        <f t="shared" si="28"/>
        <v>1344</v>
      </c>
    </row>
    <row r="259" spans="1:9" ht="14.1" customHeight="1">
      <c r="A259" s="13" t="s">
        <v>23</v>
      </c>
      <c r="B259" s="25">
        <v>0</v>
      </c>
      <c r="C259" s="27"/>
      <c r="D259" s="27"/>
      <c r="E259" s="27"/>
      <c r="F259" s="27"/>
      <c r="G259" s="25">
        <v>141</v>
      </c>
      <c r="H259" s="26"/>
      <c r="I259" s="27">
        <f t="shared" si="28"/>
        <v>141</v>
      </c>
    </row>
    <row r="260" spans="1:9" ht="14.1" customHeight="1">
      <c r="A260" s="13" t="s">
        <v>24</v>
      </c>
      <c r="B260" s="25">
        <v>0</v>
      </c>
      <c r="C260" s="27"/>
      <c r="D260" s="27"/>
      <c r="E260" s="27"/>
      <c r="F260" s="27"/>
      <c r="G260" s="25">
        <v>284</v>
      </c>
      <c r="H260" s="26"/>
      <c r="I260" s="27">
        <f t="shared" si="28"/>
        <v>284</v>
      </c>
    </row>
    <row r="261" spans="1:9" ht="14.1" customHeight="1">
      <c r="A261" s="13"/>
      <c r="B261" s="30">
        <f>SUM(B246:B260)</f>
        <v>18000</v>
      </c>
      <c r="C261" s="30">
        <f t="shared" ref="C261:I261" si="29">SUM(C246:C260)</f>
        <v>0</v>
      </c>
      <c r="D261" s="30">
        <f t="shared" si="29"/>
        <v>0</v>
      </c>
      <c r="E261" s="30">
        <f t="shared" si="29"/>
        <v>0</v>
      </c>
      <c r="F261" s="30">
        <f t="shared" si="29"/>
        <v>0</v>
      </c>
      <c r="G261" s="30">
        <f t="shared" si="29"/>
        <v>673</v>
      </c>
      <c r="H261" s="30">
        <f t="shared" si="29"/>
        <v>673</v>
      </c>
      <c r="I261" s="30">
        <f t="shared" si="29"/>
        <v>18000</v>
      </c>
    </row>
    <row r="262" spans="1:9" ht="14.1" customHeight="1">
      <c r="A262" s="24" t="s">
        <v>40</v>
      </c>
      <c r="B262" s="24"/>
      <c r="C262" s="24"/>
      <c r="D262" s="24"/>
      <c r="E262" s="24"/>
      <c r="F262" s="24"/>
      <c r="G262" s="24"/>
      <c r="H262" s="24"/>
      <c r="I262" s="24"/>
    </row>
    <row r="263" spans="1:9" ht="14.1" customHeight="1">
      <c r="A263" s="13" t="s">
        <v>10</v>
      </c>
      <c r="B263" s="25">
        <v>20800</v>
      </c>
      <c r="C263" s="27"/>
      <c r="D263" s="27"/>
      <c r="E263" s="27"/>
      <c r="F263" s="27"/>
      <c r="G263" s="25">
        <v>666</v>
      </c>
      <c r="H263" s="26"/>
      <c r="I263" s="27">
        <f t="shared" ref="I263:I277" si="30">B263+G263-H263</f>
        <v>21466</v>
      </c>
    </row>
    <row r="264" spans="1:9" ht="14.1" customHeight="1">
      <c r="A264" s="28" t="s">
        <v>11</v>
      </c>
      <c r="B264" s="25">
        <v>460</v>
      </c>
      <c r="C264" s="27"/>
      <c r="D264" s="27"/>
      <c r="E264" s="27"/>
      <c r="F264" s="27"/>
      <c r="G264" s="25"/>
      <c r="H264" s="26"/>
      <c r="I264" s="27">
        <f t="shared" si="30"/>
        <v>460</v>
      </c>
    </row>
    <row r="265" spans="1:9" ht="14.1" customHeight="1">
      <c r="A265" s="28" t="s">
        <v>12</v>
      </c>
      <c r="B265" s="25">
        <v>460</v>
      </c>
      <c r="C265" s="27"/>
      <c r="D265" s="27"/>
      <c r="E265" s="27"/>
      <c r="F265" s="27"/>
      <c r="G265" s="25"/>
      <c r="H265" s="26"/>
      <c r="I265" s="27">
        <f t="shared" si="30"/>
        <v>460</v>
      </c>
    </row>
    <row r="266" spans="1:9" ht="14.1" customHeight="1">
      <c r="A266" s="28" t="s">
        <v>13</v>
      </c>
      <c r="B266" s="25">
        <v>230</v>
      </c>
      <c r="C266" s="27"/>
      <c r="D266" s="27"/>
      <c r="E266" s="27"/>
      <c r="F266" s="27"/>
      <c r="G266" s="25"/>
      <c r="H266" s="26"/>
      <c r="I266" s="27">
        <f t="shared" si="30"/>
        <v>230</v>
      </c>
    </row>
    <row r="267" spans="1:9" ht="14.1" customHeight="1">
      <c r="A267" s="13" t="s">
        <v>14</v>
      </c>
      <c r="B267" s="25">
        <v>2530</v>
      </c>
      <c r="C267" s="27"/>
      <c r="D267" s="27"/>
      <c r="E267" s="27"/>
      <c r="F267" s="27"/>
      <c r="G267" s="25"/>
      <c r="H267" s="26">
        <v>375</v>
      </c>
      <c r="I267" s="27">
        <f t="shared" si="30"/>
        <v>2155</v>
      </c>
    </row>
    <row r="268" spans="1:9" ht="14.1" customHeight="1">
      <c r="A268" s="28" t="s">
        <v>15</v>
      </c>
      <c r="B268" s="25">
        <v>460</v>
      </c>
      <c r="C268" s="27"/>
      <c r="D268" s="27"/>
      <c r="E268" s="27"/>
      <c r="F268" s="27"/>
      <c r="G268" s="25"/>
      <c r="H268" s="26">
        <v>178</v>
      </c>
      <c r="I268" s="27">
        <f t="shared" si="30"/>
        <v>282</v>
      </c>
    </row>
    <row r="269" spans="1:9" ht="14.1" customHeight="1">
      <c r="A269" s="13" t="s">
        <v>16</v>
      </c>
      <c r="B269" s="25">
        <v>460</v>
      </c>
      <c r="C269" s="27"/>
      <c r="D269" s="27"/>
      <c r="E269" s="27"/>
      <c r="F269" s="27"/>
      <c r="G269" s="25">
        <v>90</v>
      </c>
      <c r="H269" s="26"/>
      <c r="I269" s="27">
        <f t="shared" si="30"/>
        <v>550</v>
      </c>
    </row>
    <row r="270" spans="1:9" ht="14.1" customHeight="1">
      <c r="A270" s="28" t="s">
        <v>17</v>
      </c>
      <c r="B270" s="25">
        <v>460</v>
      </c>
      <c r="C270" s="27"/>
      <c r="D270" s="27"/>
      <c r="E270" s="27"/>
      <c r="F270" s="27"/>
      <c r="G270" s="25"/>
      <c r="H270" s="26">
        <v>43</v>
      </c>
      <c r="I270" s="27">
        <f t="shared" si="30"/>
        <v>417</v>
      </c>
    </row>
    <row r="271" spans="1:9" ht="14.1" customHeight="1">
      <c r="A271" s="13" t="s">
        <v>18</v>
      </c>
      <c r="B271" s="25">
        <v>230</v>
      </c>
      <c r="C271" s="27"/>
      <c r="D271" s="27"/>
      <c r="E271" s="27"/>
      <c r="F271" s="27"/>
      <c r="G271" s="25"/>
      <c r="H271" s="26"/>
      <c r="I271" s="27">
        <f t="shared" si="30"/>
        <v>230</v>
      </c>
    </row>
    <row r="272" spans="1:9" ht="14.1" customHeight="1">
      <c r="A272" s="28" t="s">
        <v>19</v>
      </c>
      <c r="B272" s="25">
        <v>230</v>
      </c>
      <c r="C272" s="27"/>
      <c r="D272" s="27"/>
      <c r="E272" s="27"/>
      <c r="F272" s="27"/>
      <c r="G272" s="25"/>
      <c r="H272" s="26"/>
      <c r="I272" s="27">
        <f t="shared" si="30"/>
        <v>230</v>
      </c>
    </row>
    <row r="273" spans="1:9" ht="14.1" customHeight="1">
      <c r="A273" s="13" t="s">
        <v>20</v>
      </c>
      <c r="B273" s="25">
        <v>920</v>
      </c>
      <c r="C273" s="27"/>
      <c r="D273" s="27"/>
      <c r="E273" s="27"/>
      <c r="F273" s="27"/>
      <c r="G273" s="25"/>
      <c r="H273" s="26">
        <v>489</v>
      </c>
      <c r="I273" s="27">
        <f t="shared" si="30"/>
        <v>431</v>
      </c>
    </row>
    <row r="274" spans="1:9" ht="14.1" customHeight="1">
      <c r="A274" s="13" t="s">
        <v>21</v>
      </c>
      <c r="B274" s="25">
        <v>920</v>
      </c>
      <c r="C274" s="27"/>
      <c r="D274" s="27"/>
      <c r="E274" s="27"/>
      <c r="F274" s="27"/>
      <c r="G274" s="25">
        <v>46</v>
      </c>
      <c r="H274" s="26"/>
      <c r="I274" s="27">
        <f t="shared" si="30"/>
        <v>966</v>
      </c>
    </row>
    <row r="275" spans="1:9" ht="14.1" customHeight="1">
      <c r="A275" s="13" t="s">
        <v>22</v>
      </c>
      <c r="B275" s="25">
        <v>1840</v>
      </c>
      <c r="C275" s="27"/>
      <c r="D275" s="27"/>
      <c r="E275" s="27"/>
      <c r="F275" s="27"/>
      <c r="G275" s="25"/>
      <c r="H275" s="26">
        <v>177</v>
      </c>
      <c r="I275" s="27">
        <f t="shared" si="30"/>
        <v>1663</v>
      </c>
    </row>
    <row r="276" spans="1:9" ht="14.1" customHeight="1">
      <c r="A276" s="13" t="s">
        <v>23</v>
      </c>
      <c r="B276" s="25">
        <v>0</v>
      </c>
      <c r="C276" s="27"/>
      <c r="D276" s="27"/>
      <c r="E276" s="27"/>
      <c r="F276" s="27"/>
      <c r="G276" s="25">
        <v>155</v>
      </c>
      <c r="H276" s="26"/>
      <c r="I276" s="27">
        <f t="shared" si="30"/>
        <v>155</v>
      </c>
    </row>
    <row r="277" spans="1:9" ht="14.1" customHeight="1">
      <c r="A277" s="13" t="s">
        <v>24</v>
      </c>
      <c r="B277" s="25">
        <v>0</v>
      </c>
      <c r="C277" s="27"/>
      <c r="D277" s="27"/>
      <c r="E277" s="27"/>
      <c r="F277" s="27"/>
      <c r="G277" s="25">
        <v>305</v>
      </c>
      <c r="H277" s="26"/>
      <c r="I277" s="27">
        <f t="shared" si="30"/>
        <v>305</v>
      </c>
    </row>
    <row r="278" spans="1:9" ht="14.1" customHeight="1">
      <c r="A278" s="13"/>
      <c r="B278" s="30">
        <f>SUM(B263:B277)</f>
        <v>30000</v>
      </c>
      <c r="C278" s="30">
        <f t="shared" ref="C278:I278" si="31">SUM(C263:C277)</f>
        <v>0</v>
      </c>
      <c r="D278" s="30">
        <f t="shared" si="31"/>
        <v>0</v>
      </c>
      <c r="E278" s="30">
        <f t="shared" si="31"/>
        <v>0</v>
      </c>
      <c r="F278" s="30">
        <f t="shared" si="31"/>
        <v>0</v>
      </c>
      <c r="G278" s="30">
        <f t="shared" si="31"/>
        <v>1262</v>
      </c>
      <c r="H278" s="30">
        <f t="shared" si="31"/>
        <v>1262</v>
      </c>
      <c r="I278" s="30">
        <f t="shared" si="31"/>
        <v>30000</v>
      </c>
    </row>
    <row r="279" spans="1:9" ht="14.1" customHeight="1">
      <c r="A279" s="24" t="s">
        <v>41</v>
      </c>
      <c r="B279" s="24"/>
      <c r="C279" s="24"/>
      <c r="D279" s="24"/>
      <c r="E279" s="24"/>
      <c r="F279" s="24"/>
      <c r="G279" s="24"/>
      <c r="H279" s="24"/>
      <c r="I279" s="24"/>
    </row>
    <row r="280" spans="1:9" ht="14.1" customHeight="1">
      <c r="A280" s="13" t="s">
        <v>10</v>
      </c>
      <c r="B280" s="25">
        <v>49600</v>
      </c>
      <c r="C280" s="27"/>
      <c r="D280" s="27"/>
      <c r="E280" s="27"/>
      <c r="F280" s="27"/>
      <c r="G280" s="25"/>
      <c r="H280" s="26">
        <v>1024</v>
      </c>
      <c r="I280" s="27">
        <f t="shared" ref="I280:I294" si="32">B280+G280-H280</f>
        <v>48576</v>
      </c>
    </row>
    <row r="281" spans="1:9" ht="14.1" customHeight="1">
      <c r="A281" s="28" t="s">
        <v>11</v>
      </c>
      <c r="B281" s="25">
        <v>520</v>
      </c>
      <c r="C281" s="27"/>
      <c r="D281" s="27"/>
      <c r="E281" s="27"/>
      <c r="F281" s="27"/>
      <c r="G281" s="25">
        <v>49</v>
      </c>
      <c r="H281" s="26"/>
      <c r="I281" s="27">
        <f t="shared" si="32"/>
        <v>569</v>
      </c>
    </row>
    <row r="282" spans="1:9" ht="14.1" customHeight="1">
      <c r="A282" s="28" t="s">
        <v>12</v>
      </c>
      <c r="B282" s="25">
        <v>520</v>
      </c>
      <c r="C282" s="27"/>
      <c r="D282" s="27"/>
      <c r="E282" s="27"/>
      <c r="F282" s="27"/>
      <c r="G282" s="25">
        <v>49</v>
      </c>
      <c r="H282" s="26"/>
      <c r="I282" s="27">
        <f t="shared" si="32"/>
        <v>569</v>
      </c>
    </row>
    <row r="283" spans="1:9" ht="14.1" customHeight="1">
      <c r="A283" s="28" t="s">
        <v>13</v>
      </c>
      <c r="B283" s="25">
        <v>260</v>
      </c>
      <c r="C283" s="27"/>
      <c r="D283" s="27"/>
      <c r="E283" s="27"/>
      <c r="F283" s="27"/>
      <c r="G283" s="25">
        <v>23</v>
      </c>
      <c r="H283" s="26"/>
      <c r="I283" s="27">
        <f t="shared" si="32"/>
        <v>283</v>
      </c>
    </row>
    <row r="284" spans="1:9" ht="14.1" customHeight="1">
      <c r="A284" s="13" t="s">
        <v>14</v>
      </c>
      <c r="B284" s="25">
        <v>2860</v>
      </c>
      <c r="C284" s="27"/>
      <c r="D284" s="27"/>
      <c r="E284" s="27"/>
      <c r="F284" s="27"/>
      <c r="G284" s="25">
        <v>0</v>
      </c>
      <c r="H284" s="26"/>
      <c r="I284" s="27">
        <f t="shared" si="32"/>
        <v>2860</v>
      </c>
    </row>
    <row r="285" spans="1:9" ht="14.1" customHeight="1">
      <c r="A285" s="28" t="s">
        <v>15</v>
      </c>
      <c r="B285" s="25">
        <v>520</v>
      </c>
      <c r="C285" s="27"/>
      <c r="D285" s="27"/>
      <c r="E285" s="27"/>
      <c r="F285" s="27"/>
      <c r="G285" s="25"/>
      <c r="H285" s="26">
        <v>221</v>
      </c>
      <c r="I285" s="27">
        <f t="shared" si="32"/>
        <v>299</v>
      </c>
    </row>
    <row r="286" spans="1:9" ht="14.1" customHeight="1">
      <c r="A286" s="13" t="s">
        <v>16</v>
      </c>
      <c r="B286" s="25">
        <v>520</v>
      </c>
      <c r="C286" s="27"/>
      <c r="D286" s="27"/>
      <c r="E286" s="27"/>
      <c r="F286" s="27"/>
      <c r="G286" s="25">
        <v>311</v>
      </c>
      <c r="H286" s="26"/>
      <c r="I286" s="27">
        <f t="shared" si="32"/>
        <v>831</v>
      </c>
    </row>
    <row r="287" spans="1:9" ht="14.1" customHeight="1">
      <c r="A287" s="28" t="s">
        <v>17</v>
      </c>
      <c r="B287" s="25">
        <v>520</v>
      </c>
      <c r="C287" s="27"/>
      <c r="D287" s="27"/>
      <c r="E287" s="27"/>
      <c r="F287" s="27"/>
      <c r="G287" s="25">
        <v>49</v>
      </c>
      <c r="H287" s="26"/>
      <c r="I287" s="27">
        <f t="shared" si="32"/>
        <v>569</v>
      </c>
    </row>
    <row r="288" spans="1:9" ht="14.1" customHeight="1">
      <c r="A288" s="13" t="s">
        <v>18</v>
      </c>
      <c r="B288" s="25">
        <v>260</v>
      </c>
      <c r="C288" s="27"/>
      <c r="D288" s="27"/>
      <c r="E288" s="27"/>
      <c r="F288" s="27"/>
      <c r="G288" s="25">
        <v>22</v>
      </c>
      <c r="H288" s="26"/>
      <c r="I288" s="27">
        <f t="shared" si="32"/>
        <v>282</v>
      </c>
    </row>
    <row r="289" spans="1:9" ht="14.1" customHeight="1">
      <c r="A289" s="28" t="s">
        <v>19</v>
      </c>
      <c r="B289" s="25">
        <v>260</v>
      </c>
      <c r="C289" s="27"/>
      <c r="D289" s="27"/>
      <c r="E289" s="27"/>
      <c r="F289" s="27"/>
      <c r="G289" s="25">
        <v>22</v>
      </c>
      <c r="H289" s="26"/>
      <c r="I289" s="27">
        <f t="shared" si="32"/>
        <v>282</v>
      </c>
    </row>
    <row r="290" spans="1:9" ht="14.1" customHeight="1">
      <c r="A290" s="13" t="s">
        <v>20</v>
      </c>
      <c r="B290" s="25">
        <v>1040</v>
      </c>
      <c r="C290" s="27"/>
      <c r="D290" s="27"/>
      <c r="E290" s="27"/>
      <c r="F290" s="27"/>
      <c r="G290" s="25"/>
      <c r="H290" s="26">
        <v>708</v>
      </c>
      <c r="I290" s="27">
        <f t="shared" si="32"/>
        <v>332</v>
      </c>
    </row>
    <row r="291" spans="1:9" ht="14.1" customHeight="1">
      <c r="A291" s="13" t="s">
        <v>21</v>
      </c>
      <c r="B291" s="25">
        <v>1040</v>
      </c>
      <c r="C291" s="27"/>
      <c r="D291" s="27"/>
      <c r="E291" s="27"/>
      <c r="F291" s="27"/>
      <c r="G291" s="25">
        <v>356</v>
      </c>
      <c r="H291" s="26"/>
      <c r="I291" s="27">
        <f t="shared" si="32"/>
        <v>1396</v>
      </c>
    </row>
    <row r="292" spans="1:9" ht="14.1" customHeight="1">
      <c r="A292" s="13" t="s">
        <v>22</v>
      </c>
      <c r="B292" s="25">
        <v>2080</v>
      </c>
      <c r="C292" s="27"/>
      <c r="D292" s="27"/>
      <c r="E292" s="27"/>
      <c r="F292" s="27"/>
      <c r="G292" s="25">
        <v>181</v>
      </c>
      <c r="H292" s="26"/>
      <c r="I292" s="27">
        <f t="shared" si="32"/>
        <v>2261</v>
      </c>
    </row>
    <row r="293" spans="1:9" ht="14.1" customHeight="1">
      <c r="A293" s="13" t="s">
        <v>23</v>
      </c>
      <c r="B293" s="25">
        <v>0</v>
      </c>
      <c r="C293" s="27"/>
      <c r="D293" s="27"/>
      <c r="E293" s="27"/>
      <c r="F293" s="27"/>
      <c r="G293" s="25">
        <v>297</v>
      </c>
      <c r="H293" s="26"/>
      <c r="I293" s="27">
        <f t="shared" si="32"/>
        <v>297</v>
      </c>
    </row>
    <row r="294" spans="1:9" ht="14.1" customHeight="1">
      <c r="A294" s="13" t="s">
        <v>24</v>
      </c>
      <c r="B294" s="25">
        <v>0</v>
      </c>
      <c r="C294" s="27"/>
      <c r="D294" s="27"/>
      <c r="E294" s="27"/>
      <c r="F294" s="27"/>
      <c r="G294" s="25">
        <v>594</v>
      </c>
      <c r="H294" s="26"/>
      <c r="I294" s="27">
        <f t="shared" si="32"/>
        <v>594</v>
      </c>
    </row>
    <row r="295" spans="1:9" ht="14.1" customHeight="1">
      <c r="A295" s="13"/>
      <c r="B295" s="30">
        <f>SUM(B280:B294)</f>
        <v>60000</v>
      </c>
      <c r="C295" s="30">
        <f t="shared" ref="C295:I295" si="33">SUM(C280:C294)</f>
        <v>0</v>
      </c>
      <c r="D295" s="30">
        <f t="shared" si="33"/>
        <v>0</v>
      </c>
      <c r="E295" s="30">
        <f t="shared" si="33"/>
        <v>0</v>
      </c>
      <c r="F295" s="30">
        <f t="shared" si="33"/>
        <v>0</v>
      </c>
      <c r="G295" s="30">
        <f t="shared" si="33"/>
        <v>1953</v>
      </c>
      <c r="H295" s="30">
        <f t="shared" si="33"/>
        <v>1953</v>
      </c>
      <c r="I295" s="30">
        <f t="shared" si="33"/>
        <v>60000</v>
      </c>
    </row>
    <row r="296" spans="1:9" ht="14.1" customHeight="1">
      <c r="A296" s="24" t="s">
        <v>42</v>
      </c>
      <c r="B296" s="24"/>
      <c r="C296" s="24"/>
      <c r="D296" s="24"/>
      <c r="E296" s="24"/>
      <c r="F296" s="24"/>
      <c r="G296" s="24"/>
      <c r="H296" s="24"/>
      <c r="I296" s="24"/>
    </row>
    <row r="297" spans="1:9" ht="14.1" customHeight="1">
      <c r="A297" s="13" t="s">
        <v>10</v>
      </c>
      <c r="B297" s="25">
        <v>99000</v>
      </c>
      <c r="C297" s="27"/>
      <c r="D297" s="27"/>
      <c r="E297" s="27"/>
      <c r="F297" s="27"/>
      <c r="G297" s="25">
        <v>11390</v>
      </c>
      <c r="H297" s="26"/>
      <c r="I297" s="27">
        <f t="shared" ref="I297:I311" si="34">B297+G297-H297</f>
        <v>110390</v>
      </c>
    </row>
    <row r="298" spans="1:9" ht="14.1" customHeight="1">
      <c r="A298" s="28" t="s">
        <v>11</v>
      </c>
      <c r="B298" s="25">
        <v>1000</v>
      </c>
      <c r="C298" s="27"/>
      <c r="D298" s="27"/>
      <c r="E298" s="27"/>
      <c r="F298" s="27"/>
      <c r="G298" s="25"/>
      <c r="H298" s="26">
        <v>720</v>
      </c>
      <c r="I298" s="27">
        <f t="shared" si="34"/>
        <v>280</v>
      </c>
    </row>
    <row r="299" spans="1:9" ht="14.1" customHeight="1">
      <c r="A299" s="28" t="s">
        <v>12</v>
      </c>
      <c r="B299" s="25">
        <v>1000</v>
      </c>
      <c r="C299" s="27"/>
      <c r="D299" s="27"/>
      <c r="E299" s="27"/>
      <c r="F299" s="27"/>
      <c r="G299" s="25"/>
      <c r="H299" s="26">
        <v>720</v>
      </c>
      <c r="I299" s="27">
        <f t="shared" si="34"/>
        <v>280</v>
      </c>
    </row>
    <row r="300" spans="1:9" ht="14.1" customHeight="1">
      <c r="A300" s="28" t="s">
        <v>13</v>
      </c>
      <c r="B300" s="25">
        <v>1500</v>
      </c>
      <c r="C300" s="27"/>
      <c r="D300" s="27"/>
      <c r="E300" s="27"/>
      <c r="F300" s="27"/>
      <c r="G300" s="25"/>
      <c r="H300" s="26">
        <v>464</v>
      </c>
      <c r="I300" s="27">
        <f t="shared" si="34"/>
        <v>1036</v>
      </c>
    </row>
    <row r="301" spans="1:9" ht="14.1" customHeight="1">
      <c r="A301" s="13" t="s">
        <v>14</v>
      </c>
      <c r="B301" s="25">
        <v>5500</v>
      </c>
      <c r="C301" s="27"/>
      <c r="D301" s="27"/>
      <c r="E301" s="27"/>
      <c r="F301" s="27"/>
      <c r="G301" s="25"/>
      <c r="H301" s="26">
        <v>2500</v>
      </c>
      <c r="I301" s="27">
        <f t="shared" si="34"/>
        <v>3000</v>
      </c>
    </row>
    <row r="302" spans="1:9" ht="14.1" customHeight="1">
      <c r="A302" s="28" t="s">
        <v>15</v>
      </c>
      <c r="B302" s="25">
        <v>1000</v>
      </c>
      <c r="C302" s="27"/>
      <c r="D302" s="27"/>
      <c r="E302" s="27"/>
      <c r="F302" s="27"/>
      <c r="G302" s="25"/>
      <c r="H302" s="26">
        <v>422</v>
      </c>
      <c r="I302" s="27">
        <f t="shared" si="34"/>
        <v>578</v>
      </c>
    </row>
    <row r="303" spans="1:9" ht="14.1" customHeight="1">
      <c r="A303" s="13" t="s">
        <v>16</v>
      </c>
      <c r="B303" s="25">
        <v>1000</v>
      </c>
      <c r="C303" s="27"/>
      <c r="D303" s="27"/>
      <c r="E303" s="27"/>
      <c r="F303" s="27"/>
      <c r="G303" s="25"/>
      <c r="H303" s="26">
        <v>600</v>
      </c>
      <c r="I303" s="27">
        <f t="shared" si="34"/>
        <v>400</v>
      </c>
    </row>
    <row r="304" spans="1:9" ht="14.1" customHeight="1">
      <c r="A304" s="28" t="s">
        <v>17</v>
      </c>
      <c r="B304" s="25">
        <v>1000</v>
      </c>
      <c r="C304" s="27"/>
      <c r="D304" s="27"/>
      <c r="E304" s="27"/>
      <c r="F304" s="27"/>
      <c r="G304" s="25">
        <v>394</v>
      </c>
      <c r="H304" s="26"/>
      <c r="I304" s="27">
        <f t="shared" si="34"/>
        <v>1394</v>
      </c>
    </row>
    <row r="305" spans="1:9" ht="14.1" customHeight="1">
      <c r="A305" s="13" t="s">
        <v>18</v>
      </c>
      <c r="B305" s="25">
        <v>500</v>
      </c>
      <c r="C305" s="27"/>
      <c r="D305" s="27"/>
      <c r="E305" s="27"/>
      <c r="F305" s="27"/>
      <c r="G305" s="25"/>
      <c r="H305" s="26">
        <v>360</v>
      </c>
      <c r="I305" s="27">
        <f t="shared" si="34"/>
        <v>140</v>
      </c>
    </row>
    <row r="306" spans="1:9" ht="14.1" customHeight="1">
      <c r="A306" s="28" t="s">
        <v>19</v>
      </c>
      <c r="B306" s="25">
        <v>500</v>
      </c>
      <c r="C306" s="27"/>
      <c r="D306" s="27"/>
      <c r="E306" s="27"/>
      <c r="F306" s="27"/>
      <c r="G306" s="25"/>
      <c r="H306" s="26">
        <v>360</v>
      </c>
      <c r="I306" s="27">
        <f t="shared" si="34"/>
        <v>140</v>
      </c>
    </row>
    <row r="307" spans="1:9" ht="14.1" customHeight="1">
      <c r="A307" s="13" t="s">
        <v>20</v>
      </c>
      <c r="B307" s="25">
        <v>2000</v>
      </c>
      <c r="C307" s="27"/>
      <c r="D307" s="27"/>
      <c r="E307" s="27"/>
      <c r="F307" s="27"/>
      <c r="G307" s="25"/>
      <c r="H307" s="26">
        <v>1860</v>
      </c>
      <c r="I307" s="27">
        <f t="shared" si="34"/>
        <v>140</v>
      </c>
    </row>
    <row r="308" spans="1:9" ht="14.1" customHeight="1">
      <c r="A308" s="13" t="s">
        <v>21</v>
      </c>
      <c r="B308" s="25">
        <v>2000</v>
      </c>
      <c r="C308" s="27"/>
      <c r="D308" s="27"/>
      <c r="E308" s="27"/>
      <c r="F308" s="27"/>
      <c r="G308" s="25"/>
      <c r="H308" s="26">
        <v>1320</v>
      </c>
      <c r="I308" s="27">
        <f t="shared" si="34"/>
        <v>680</v>
      </c>
    </row>
    <row r="309" spans="1:9" ht="14.1" customHeight="1">
      <c r="A309" s="13" t="s">
        <v>22</v>
      </c>
      <c r="B309" s="25">
        <v>4000</v>
      </c>
      <c r="C309" s="27"/>
      <c r="D309" s="27"/>
      <c r="E309" s="27"/>
      <c r="F309" s="27"/>
      <c r="G309" s="25"/>
      <c r="H309" s="26">
        <v>2882</v>
      </c>
      <c r="I309" s="27">
        <f t="shared" si="34"/>
        <v>1118</v>
      </c>
    </row>
    <row r="310" spans="1:9" ht="14.1" customHeight="1">
      <c r="A310" s="13" t="s">
        <v>23</v>
      </c>
      <c r="B310" s="25">
        <v>0</v>
      </c>
      <c r="C310" s="27"/>
      <c r="D310" s="27"/>
      <c r="E310" s="27"/>
      <c r="F310" s="27"/>
      <c r="G310" s="25">
        <v>142</v>
      </c>
      <c r="H310" s="26"/>
      <c r="I310" s="27">
        <f t="shared" si="34"/>
        <v>142</v>
      </c>
    </row>
    <row r="311" spans="1:9" ht="14.1" customHeight="1">
      <c r="A311" s="13" t="s">
        <v>24</v>
      </c>
      <c r="B311" s="25">
        <v>0</v>
      </c>
      <c r="C311" s="27"/>
      <c r="D311" s="27"/>
      <c r="E311" s="27"/>
      <c r="F311" s="27"/>
      <c r="G311" s="25">
        <v>282</v>
      </c>
      <c r="H311" s="26"/>
      <c r="I311" s="27">
        <f t="shared" si="34"/>
        <v>282</v>
      </c>
    </row>
    <row r="312" spans="1:9" ht="14.1" customHeight="1">
      <c r="A312" s="13"/>
      <c r="B312" s="30">
        <f>SUM(B297:B311)</f>
        <v>120000</v>
      </c>
      <c r="C312" s="30">
        <f t="shared" ref="C312:I312" si="35">SUM(C297:C311)</f>
        <v>0</v>
      </c>
      <c r="D312" s="30">
        <f t="shared" si="35"/>
        <v>0</v>
      </c>
      <c r="E312" s="30">
        <f t="shared" si="35"/>
        <v>0</v>
      </c>
      <c r="F312" s="30">
        <f t="shared" si="35"/>
        <v>0</v>
      </c>
      <c r="G312" s="30">
        <f t="shared" si="35"/>
        <v>12208</v>
      </c>
      <c r="H312" s="30">
        <f t="shared" si="35"/>
        <v>12208</v>
      </c>
      <c r="I312" s="30">
        <f t="shared" si="35"/>
        <v>120000</v>
      </c>
    </row>
    <row r="313" spans="1:9" ht="17.25" customHeight="1">
      <c r="A313" s="24" t="s">
        <v>43</v>
      </c>
      <c r="B313" s="24"/>
      <c r="C313" s="24"/>
      <c r="D313" s="24"/>
      <c r="E313" s="24"/>
      <c r="F313" s="24"/>
      <c r="G313" s="24"/>
      <c r="H313" s="24"/>
      <c r="I313" s="24"/>
    </row>
    <row r="314" spans="1:9" ht="14.1" customHeight="1">
      <c r="A314" s="13" t="s">
        <v>10</v>
      </c>
      <c r="B314" s="25">
        <v>5417</v>
      </c>
      <c r="C314" s="27"/>
      <c r="D314" s="27"/>
      <c r="E314" s="27"/>
      <c r="F314" s="27"/>
      <c r="G314" s="25"/>
      <c r="H314" s="26">
        <v>402</v>
      </c>
      <c r="I314" s="27">
        <f t="shared" ref="I314:I328" si="36">B314+G314-H314</f>
        <v>5015</v>
      </c>
    </row>
    <row r="315" spans="1:9" ht="14.1" customHeight="1">
      <c r="A315" s="28" t="s">
        <v>11</v>
      </c>
      <c r="B315" s="25">
        <v>147</v>
      </c>
      <c r="C315" s="27"/>
      <c r="D315" s="27"/>
      <c r="E315" s="27"/>
      <c r="F315" s="27"/>
      <c r="G315" s="25">
        <v>20</v>
      </c>
      <c r="H315" s="26"/>
      <c r="I315" s="27">
        <f t="shared" si="36"/>
        <v>167</v>
      </c>
    </row>
    <row r="316" spans="1:9" ht="14.1" customHeight="1">
      <c r="A316" s="28" t="s">
        <v>12</v>
      </c>
      <c r="B316" s="25">
        <v>147</v>
      </c>
      <c r="C316" s="27"/>
      <c r="D316" s="27"/>
      <c r="E316" s="27"/>
      <c r="F316" s="27"/>
      <c r="G316" s="25">
        <v>20</v>
      </c>
      <c r="H316" s="26"/>
      <c r="I316" s="27">
        <f t="shared" si="36"/>
        <v>167</v>
      </c>
    </row>
    <row r="317" spans="1:9" ht="14.1" customHeight="1">
      <c r="A317" s="28" t="s">
        <v>13</v>
      </c>
      <c r="B317" s="25">
        <v>73</v>
      </c>
      <c r="C317" s="27"/>
      <c r="D317" s="27"/>
      <c r="E317" s="27"/>
      <c r="F317" s="27"/>
      <c r="G317" s="25">
        <v>11</v>
      </c>
      <c r="H317" s="26"/>
      <c r="I317" s="27">
        <f t="shared" si="36"/>
        <v>84</v>
      </c>
    </row>
    <row r="318" spans="1:9" ht="14.1" customHeight="1">
      <c r="A318" s="13" t="s">
        <v>14</v>
      </c>
      <c r="B318" s="25">
        <v>809</v>
      </c>
      <c r="C318" s="27"/>
      <c r="D318" s="27"/>
      <c r="E318" s="27"/>
      <c r="F318" s="27"/>
      <c r="G318" s="25">
        <v>34</v>
      </c>
      <c r="H318" s="26"/>
      <c r="I318" s="27">
        <f t="shared" si="36"/>
        <v>843</v>
      </c>
    </row>
    <row r="319" spans="1:9" ht="14.1" customHeight="1">
      <c r="A319" s="28" t="s">
        <v>15</v>
      </c>
      <c r="B319" s="25">
        <v>147</v>
      </c>
      <c r="C319" s="27"/>
      <c r="D319" s="27"/>
      <c r="E319" s="27"/>
      <c r="F319" s="27"/>
      <c r="G319" s="25"/>
      <c r="H319" s="26">
        <v>55</v>
      </c>
      <c r="I319" s="27">
        <f t="shared" si="36"/>
        <v>92</v>
      </c>
    </row>
    <row r="320" spans="1:9" ht="14.1" customHeight="1">
      <c r="A320" s="13" t="s">
        <v>16</v>
      </c>
      <c r="B320" s="25">
        <v>147</v>
      </c>
      <c r="C320" s="27"/>
      <c r="D320" s="27"/>
      <c r="E320" s="27"/>
      <c r="F320" s="27"/>
      <c r="G320" s="25">
        <v>95</v>
      </c>
      <c r="H320" s="26"/>
      <c r="I320" s="27">
        <f t="shared" si="36"/>
        <v>242</v>
      </c>
    </row>
    <row r="321" spans="1:9" ht="14.1" customHeight="1">
      <c r="A321" s="28" t="s">
        <v>17</v>
      </c>
      <c r="B321" s="25">
        <v>147</v>
      </c>
      <c r="C321" s="27"/>
      <c r="D321" s="27"/>
      <c r="E321" s="27"/>
      <c r="F321" s="27"/>
      <c r="G321" s="25">
        <v>20</v>
      </c>
      <c r="H321" s="26"/>
      <c r="I321" s="27">
        <f t="shared" si="36"/>
        <v>167</v>
      </c>
    </row>
    <row r="322" spans="1:9" ht="14.1" customHeight="1">
      <c r="A322" s="13" t="s">
        <v>18</v>
      </c>
      <c r="B322" s="25">
        <v>73</v>
      </c>
      <c r="C322" s="27"/>
      <c r="D322" s="27"/>
      <c r="E322" s="27"/>
      <c r="F322" s="27"/>
      <c r="G322" s="25">
        <v>11</v>
      </c>
      <c r="H322" s="26"/>
      <c r="I322" s="27">
        <f t="shared" si="36"/>
        <v>84</v>
      </c>
    </row>
    <row r="323" spans="1:9" ht="14.1" customHeight="1">
      <c r="A323" s="28" t="s">
        <v>19</v>
      </c>
      <c r="B323" s="25">
        <v>73</v>
      </c>
      <c r="C323" s="27"/>
      <c r="D323" s="27"/>
      <c r="E323" s="27"/>
      <c r="F323" s="27"/>
      <c r="G323" s="25">
        <v>11</v>
      </c>
      <c r="H323" s="26"/>
      <c r="I323" s="27">
        <f t="shared" si="36"/>
        <v>84</v>
      </c>
    </row>
    <row r="324" spans="1:9" ht="14.1" customHeight="1">
      <c r="A324" s="13" t="s">
        <v>20</v>
      </c>
      <c r="B324" s="25">
        <v>294</v>
      </c>
      <c r="C324" s="27"/>
      <c r="D324" s="27"/>
      <c r="E324" s="27"/>
      <c r="F324" s="27"/>
      <c r="G324" s="25"/>
      <c r="H324" s="26">
        <v>185</v>
      </c>
      <c r="I324" s="27">
        <f t="shared" si="36"/>
        <v>109</v>
      </c>
    </row>
    <row r="325" spans="1:9" ht="14.1" customHeight="1">
      <c r="A325" s="13" t="s">
        <v>21</v>
      </c>
      <c r="B325" s="25">
        <v>294</v>
      </c>
      <c r="C325" s="27"/>
      <c r="D325" s="27"/>
      <c r="E325" s="27"/>
      <c r="F325" s="27"/>
      <c r="G325" s="25">
        <v>115</v>
      </c>
      <c r="H325" s="26"/>
      <c r="I325" s="27">
        <f t="shared" si="36"/>
        <v>409</v>
      </c>
    </row>
    <row r="326" spans="1:9" ht="14.1" customHeight="1">
      <c r="A326" s="13" t="s">
        <v>22</v>
      </c>
      <c r="B326" s="25">
        <v>588</v>
      </c>
      <c r="C326" s="27"/>
      <c r="D326" s="27"/>
      <c r="E326" s="27"/>
      <c r="F326" s="27"/>
      <c r="G326" s="25">
        <v>80</v>
      </c>
      <c r="H326" s="26"/>
      <c r="I326" s="27">
        <f t="shared" si="36"/>
        <v>668</v>
      </c>
    </row>
    <row r="327" spans="1:9" ht="14.1" customHeight="1">
      <c r="A327" s="13" t="s">
        <v>23</v>
      </c>
      <c r="B327" s="25">
        <v>0</v>
      </c>
      <c r="C327" s="27"/>
      <c r="D327" s="27"/>
      <c r="E327" s="27"/>
      <c r="F327" s="27"/>
      <c r="G327" s="25">
        <v>75</v>
      </c>
      <c r="H327" s="26"/>
      <c r="I327" s="27">
        <f t="shared" si="36"/>
        <v>75</v>
      </c>
    </row>
    <row r="328" spans="1:9" ht="14.1" customHeight="1">
      <c r="A328" s="13" t="s">
        <v>24</v>
      </c>
      <c r="B328" s="25">
        <v>0</v>
      </c>
      <c r="C328" s="27"/>
      <c r="D328" s="27"/>
      <c r="E328" s="27"/>
      <c r="F328" s="27"/>
      <c r="G328" s="25">
        <v>150</v>
      </c>
      <c r="H328" s="26"/>
      <c r="I328" s="27">
        <f t="shared" si="36"/>
        <v>150</v>
      </c>
    </row>
    <row r="329" spans="1:9" ht="14.1" customHeight="1">
      <c r="A329" s="13"/>
      <c r="B329" s="30">
        <f>SUM(B314:B328)</f>
        <v>8356</v>
      </c>
      <c r="C329" s="30">
        <f t="shared" ref="C329:I329" si="37">SUM(C314:C328)</f>
        <v>0</v>
      </c>
      <c r="D329" s="30">
        <f t="shared" si="37"/>
        <v>0</v>
      </c>
      <c r="E329" s="30">
        <f t="shared" si="37"/>
        <v>0</v>
      </c>
      <c r="F329" s="30">
        <f t="shared" si="37"/>
        <v>0</v>
      </c>
      <c r="G329" s="30">
        <f t="shared" si="37"/>
        <v>642</v>
      </c>
      <c r="H329" s="30">
        <f t="shared" si="37"/>
        <v>642</v>
      </c>
      <c r="I329" s="30">
        <f t="shared" si="37"/>
        <v>8356</v>
      </c>
    </row>
    <row r="330" spans="1:9" ht="14.1" customHeight="1">
      <c r="A330" s="24" t="s">
        <v>44</v>
      </c>
      <c r="B330" s="24"/>
      <c r="C330" s="24"/>
      <c r="D330" s="24"/>
      <c r="E330" s="24"/>
      <c r="F330" s="24"/>
      <c r="G330" s="24"/>
      <c r="H330" s="24"/>
      <c r="I330" s="24"/>
    </row>
    <row r="331" spans="1:9" ht="14.1" customHeight="1">
      <c r="A331" s="13" t="s">
        <v>10</v>
      </c>
      <c r="B331" s="25">
        <v>66000</v>
      </c>
      <c r="C331" s="27"/>
      <c r="D331" s="27"/>
      <c r="E331" s="27"/>
      <c r="F331" s="27"/>
      <c r="G331" s="25">
        <v>0</v>
      </c>
      <c r="H331" s="26"/>
      <c r="I331" s="27">
        <f t="shared" ref="I331:I345" si="38">B331+G331-H331</f>
        <v>66000</v>
      </c>
    </row>
    <row r="332" spans="1:9" ht="14.1" customHeight="1">
      <c r="A332" s="28" t="s">
        <v>11</v>
      </c>
      <c r="B332" s="25">
        <v>2200</v>
      </c>
      <c r="C332" s="27"/>
      <c r="D332" s="27"/>
      <c r="E332" s="27"/>
      <c r="F332" s="27"/>
      <c r="G332" s="25">
        <v>0</v>
      </c>
      <c r="H332" s="26"/>
      <c r="I332" s="27">
        <f t="shared" si="38"/>
        <v>2200</v>
      </c>
    </row>
    <row r="333" spans="1:9" ht="14.1" customHeight="1">
      <c r="A333" s="28" t="s">
        <v>12</v>
      </c>
      <c r="B333" s="25">
        <v>2200</v>
      </c>
      <c r="C333" s="27"/>
      <c r="D333" s="27"/>
      <c r="E333" s="27"/>
      <c r="F333" s="27"/>
      <c r="G333" s="25">
        <v>0</v>
      </c>
      <c r="H333" s="26"/>
      <c r="I333" s="27">
        <f t="shared" si="38"/>
        <v>2200</v>
      </c>
    </row>
    <row r="334" spans="1:9" ht="14.1" customHeight="1">
      <c r="A334" s="28" t="s">
        <v>13</v>
      </c>
      <c r="B334" s="25">
        <v>1100</v>
      </c>
      <c r="C334" s="27"/>
      <c r="D334" s="27"/>
      <c r="E334" s="27"/>
      <c r="F334" s="27"/>
      <c r="G334" s="25">
        <v>0</v>
      </c>
      <c r="H334" s="26"/>
      <c r="I334" s="27">
        <f t="shared" si="38"/>
        <v>1100</v>
      </c>
    </row>
    <row r="335" spans="1:9" ht="14.1" customHeight="1">
      <c r="A335" s="13" t="s">
        <v>14</v>
      </c>
      <c r="B335" s="25">
        <v>12100</v>
      </c>
      <c r="C335" s="27"/>
      <c r="D335" s="27"/>
      <c r="E335" s="27"/>
      <c r="F335" s="27"/>
      <c r="G335" s="25"/>
      <c r="H335" s="26">
        <v>270</v>
      </c>
      <c r="I335" s="27">
        <f t="shared" si="38"/>
        <v>11830</v>
      </c>
    </row>
    <row r="336" spans="1:9" ht="14.1" customHeight="1">
      <c r="A336" s="28" t="s">
        <v>15</v>
      </c>
      <c r="B336" s="25">
        <v>2200</v>
      </c>
      <c r="C336" s="27"/>
      <c r="D336" s="27"/>
      <c r="E336" s="27"/>
      <c r="F336" s="27"/>
      <c r="G336" s="25"/>
      <c r="H336" s="26">
        <v>276</v>
      </c>
      <c r="I336" s="27">
        <f t="shared" si="38"/>
        <v>1924</v>
      </c>
    </row>
    <row r="337" spans="1:9" ht="14.1" customHeight="1">
      <c r="A337" s="13" t="s">
        <v>16</v>
      </c>
      <c r="B337" s="25">
        <v>2200</v>
      </c>
      <c r="C337" s="27"/>
      <c r="D337" s="27"/>
      <c r="E337" s="27"/>
      <c r="F337" s="27"/>
      <c r="G337" s="25">
        <v>276</v>
      </c>
      <c r="H337" s="26"/>
      <c r="I337" s="27">
        <f t="shared" si="38"/>
        <v>2476</v>
      </c>
    </row>
    <row r="338" spans="1:9" ht="14.1" customHeight="1">
      <c r="A338" s="28" t="s">
        <v>17</v>
      </c>
      <c r="B338" s="25">
        <v>2200</v>
      </c>
      <c r="C338" s="27"/>
      <c r="D338" s="27"/>
      <c r="E338" s="27"/>
      <c r="F338" s="27"/>
      <c r="G338" s="25">
        <v>0</v>
      </c>
      <c r="H338" s="26"/>
      <c r="I338" s="27">
        <f t="shared" si="38"/>
        <v>2200</v>
      </c>
    </row>
    <row r="339" spans="1:9" ht="14.1" customHeight="1">
      <c r="A339" s="13" t="s">
        <v>18</v>
      </c>
      <c r="B339" s="25">
        <v>1100</v>
      </c>
      <c r="C339" s="27"/>
      <c r="D339" s="27"/>
      <c r="E339" s="27"/>
      <c r="F339" s="27"/>
      <c r="G339" s="25">
        <v>0</v>
      </c>
      <c r="H339" s="26"/>
      <c r="I339" s="27">
        <f t="shared" si="38"/>
        <v>1100</v>
      </c>
    </row>
    <row r="340" spans="1:9" ht="14.1" customHeight="1">
      <c r="A340" s="28" t="s">
        <v>19</v>
      </c>
      <c r="B340" s="25">
        <v>1100</v>
      </c>
      <c r="C340" s="27"/>
      <c r="D340" s="27"/>
      <c r="E340" s="27"/>
      <c r="F340" s="27"/>
      <c r="G340" s="25">
        <v>0</v>
      </c>
      <c r="H340" s="26"/>
      <c r="I340" s="27">
        <f t="shared" si="38"/>
        <v>1100</v>
      </c>
    </row>
    <row r="341" spans="1:9" ht="14.1" customHeight="1">
      <c r="A341" s="13" t="s">
        <v>20</v>
      </c>
      <c r="B341" s="25">
        <v>4400</v>
      </c>
      <c r="C341" s="27"/>
      <c r="D341" s="27"/>
      <c r="E341" s="27"/>
      <c r="F341" s="27"/>
      <c r="G341" s="25"/>
      <c r="H341" s="26">
        <v>833</v>
      </c>
      <c r="I341" s="27">
        <f t="shared" si="38"/>
        <v>3567</v>
      </c>
    </row>
    <row r="342" spans="1:9" ht="14.1" customHeight="1">
      <c r="A342" s="13" t="s">
        <v>21</v>
      </c>
      <c r="B342" s="25">
        <v>4400</v>
      </c>
      <c r="C342" s="27"/>
      <c r="D342" s="27"/>
      <c r="E342" s="27"/>
      <c r="F342" s="27"/>
      <c r="G342" s="25">
        <v>275</v>
      </c>
      <c r="H342" s="26"/>
      <c r="I342" s="27">
        <f t="shared" si="38"/>
        <v>4675</v>
      </c>
    </row>
    <row r="343" spans="1:9" ht="14.1" customHeight="1">
      <c r="A343" s="13" t="s">
        <v>22</v>
      </c>
      <c r="B343" s="25">
        <v>8800</v>
      </c>
      <c r="C343" s="27"/>
      <c r="D343" s="27"/>
      <c r="E343" s="27"/>
      <c r="F343" s="27"/>
      <c r="G343" s="25">
        <v>0</v>
      </c>
      <c r="H343" s="26"/>
      <c r="I343" s="27">
        <f t="shared" si="38"/>
        <v>8800</v>
      </c>
    </row>
    <row r="344" spans="1:9" ht="14.1" customHeight="1">
      <c r="A344" s="13" t="s">
        <v>23</v>
      </c>
      <c r="B344" s="25">
        <v>0</v>
      </c>
      <c r="C344" s="27"/>
      <c r="D344" s="27"/>
      <c r="E344" s="27"/>
      <c r="F344" s="27"/>
      <c r="G344" s="25">
        <v>276</v>
      </c>
      <c r="H344" s="26"/>
      <c r="I344" s="27">
        <f t="shared" si="38"/>
        <v>276</v>
      </c>
    </row>
    <row r="345" spans="1:9" ht="14.1" customHeight="1">
      <c r="A345" s="13" t="s">
        <v>24</v>
      </c>
      <c r="B345" s="25">
        <v>0</v>
      </c>
      <c r="C345" s="27"/>
      <c r="D345" s="27"/>
      <c r="E345" s="27"/>
      <c r="F345" s="27"/>
      <c r="G345" s="25">
        <v>552</v>
      </c>
      <c r="H345" s="26"/>
      <c r="I345" s="27">
        <f t="shared" si="38"/>
        <v>552</v>
      </c>
    </row>
    <row r="346" spans="1:9" ht="14.1" customHeight="1">
      <c r="A346" s="13"/>
      <c r="B346" s="30">
        <f>SUM(B331:B345)</f>
        <v>110000</v>
      </c>
      <c r="C346" s="30">
        <f t="shared" ref="C346:I346" si="39">SUM(C331:C345)</f>
        <v>0</v>
      </c>
      <c r="D346" s="30">
        <f t="shared" si="39"/>
        <v>0</v>
      </c>
      <c r="E346" s="30">
        <f t="shared" si="39"/>
        <v>0</v>
      </c>
      <c r="F346" s="30">
        <f t="shared" si="39"/>
        <v>0</v>
      </c>
      <c r="G346" s="30">
        <f t="shared" si="39"/>
        <v>1379</v>
      </c>
      <c r="H346" s="30">
        <f t="shared" si="39"/>
        <v>1379</v>
      </c>
      <c r="I346" s="30">
        <f t="shared" si="39"/>
        <v>110000</v>
      </c>
    </row>
    <row r="347" spans="1:9" ht="14.1" hidden="1" customHeight="1">
      <c r="A347" s="24" t="s">
        <v>45</v>
      </c>
      <c r="B347" s="24"/>
      <c r="C347" s="24"/>
      <c r="D347" s="24"/>
      <c r="E347" s="24"/>
      <c r="F347" s="24"/>
      <c r="G347" s="24"/>
      <c r="H347" s="24"/>
      <c r="I347" s="24"/>
    </row>
    <row r="348" spans="1:9" ht="14.1" hidden="1" customHeight="1">
      <c r="A348" s="13" t="s">
        <v>10</v>
      </c>
      <c r="B348" s="25"/>
      <c r="C348" s="27"/>
      <c r="D348" s="27"/>
      <c r="E348" s="27"/>
      <c r="F348" s="27"/>
      <c r="G348" s="25"/>
      <c r="H348" s="26"/>
      <c r="I348" s="27">
        <f t="shared" ref="I348:I362" si="40">B348+G348-H348</f>
        <v>0</v>
      </c>
    </row>
    <row r="349" spans="1:9" ht="14.1" hidden="1" customHeight="1">
      <c r="A349" s="28" t="s">
        <v>11</v>
      </c>
      <c r="B349" s="25"/>
      <c r="C349" s="27"/>
      <c r="D349" s="27"/>
      <c r="E349" s="27"/>
      <c r="F349" s="27"/>
      <c r="G349" s="25"/>
      <c r="H349" s="26"/>
      <c r="I349" s="27">
        <f t="shared" si="40"/>
        <v>0</v>
      </c>
    </row>
    <row r="350" spans="1:9" ht="14.1" hidden="1" customHeight="1">
      <c r="A350" s="28" t="s">
        <v>12</v>
      </c>
      <c r="B350" s="25"/>
      <c r="C350" s="27"/>
      <c r="D350" s="27"/>
      <c r="E350" s="27"/>
      <c r="F350" s="27"/>
      <c r="G350" s="25"/>
      <c r="H350" s="26"/>
      <c r="I350" s="27">
        <f t="shared" si="40"/>
        <v>0</v>
      </c>
    </row>
    <row r="351" spans="1:9" ht="14.1" hidden="1" customHeight="1">
      <c r="A351" s="28" t="s">
        <v>13</v>
      </c>
      <c r="B351" s="25"/>
      <c r="C351" s="27"/>
      <c r="D351" s="27"/>
      <c r="E351" s="27"/>
      <c r="F351" s="27"/>
      <c r="G351" s="25"/>
      <c r="H351" s="26"/>
      <c r="I351" s="27">
        <f t="shared" si="40"/>
        <v>0</v>
      </c>
    </row>
    <row r="352" spans="1:9" ht="14.1" hidden="1" customHeight="1">
      <c r="A352" s="13" t="s">
        <v>14</v>
      </c>
      <c r="B352" s="25"/>
      <c r="C352" s="27"/>
      <c r="D352" s="27"/>
      <c r="E352" s="27"/>
      <c r="F352" s="27"/>
      <c r="G352" s="25"/>
      <c r="H352" s="26"/>
      <c r="I352" s="27">
        <f t="shared" si="40"/>
        <v>0</v>
      </c>
    </row>
    <row r="353" spans="1:9" ht="14.1" hidden="1" customHeight="1">
      <c r="A353" s="28" t="s">
        <v>15</v>
      </c>
      <c r="B353" s="25"/>
      <c r="C353" s="27"/>
      <c r="D353" s="27"/>
      <c r="E353" s="27"/>
      <c r="F353" s="27"/>
      <c r="G353" s="25"/>
      <c r="H353" s="26"/>
      <c r="I353" s="27">
        <f t="shared" si="40"/>
        <v>0</v>
      </c>
    </row>
    <row r="354" spans="1:9" ht="14.1" hidden="1" customHeight="1">
      <c r="A354" s="13" t="s">
        <v>16</v>
      </c>
      <c r="B354" s="25"/>
      <c r="C354" s="27"/>
      <c r="D354" s="27"/>
      <c r="E354" s="27"/>
      <c r="F354" s="27"/>
      <c r="G354" s="25"/>
      <c r="H354" s="26"/>
      <c r="I354" s="27">
        <f t="shared" si="40"/>
        <v>0</v>
      </c>
    </row>
    <row r="355" spans="1:9" ht="14.1" hidden="1" customHeight="1">
      <c r="A355" s="28" t="s">
        <v>17</v>
      </c>
      <c r="B355" s="25"/>
      <c r="C355" s="27"/>
      <c r="D355" s="27"/>
      <c r="E355" s="27"/>
      <c r="F355" s="27"/>
      <c r="G355" s="25"/>
      <c r="H355" s="26"/>
      <c r="I355" s="27">
        <f t="shared" si="40"/>
        <v>0</v>
      </c>
    </row>
    <row r="356" spans="1:9" ht="14.1" hidden="1" customHeight="1">
      <c r="A356" s="13" t="s">
        <v>18</v>
      </c>
      <c r="B356" s="25"/>
      <c r="C356" s="27"/>
      <c r="D356" s="27"/>
      <c r="E356" s="27"/>
      <c r="F356" s="27"/>
      <c r="G356" s="25"/>
      <c r="H356" s="26"/>
      <c r="I356" s="27">
        <f t="shared" si="40"/>
        <v>0</v>
      </c>
    </row>
    <row r="357" spans="1:9" ht="14.1" hidden="1" customHeight="1">
      <c r="A357" s="28" t="s">
        <v>19</v>
      </c>
      <c r="B357" s="25"/>
      <c r="C357" s="27"/>
      <c r="D357" s="27"/>
      <c r="E357" s="27"/>
      <c r="F357" s="27"/>
      <c r="G357" s="25"/>
      <c r="H357" s="26"/>
      <c r="I357" s="27">
        <f t="shared" si="40"/>
        <v>0</v>
      </c>
    </row>
    <row r="358" spans="1:9" ht="14.1" hidden="1" customHeight="1">
      <c r="A358" s="13" t="s">
        <v>20</v>
      </c>
      <c r="B358" s="25"/>
      <c r="C358" s="27"/>
      <c r="D358" s="27"/>
      <c r="E358" s="27"/>
      <c r="F358" s="27"/>
      <c r="G358" s="25"/>
      <c r="H358" s="26"/>
      <c r="I358" s="27">
        <f t="shared" si="40"/>
        <v>0</v>
      </c>
    </row>
    <row r="359" spans="1:9" ht="14.1" hidden="1" customHeight="1">
      <c r="A359" s="13" t="s">
        <v>21</v>
      </c>
      <c r="B359" s="25"/>
      <c r="C359" s="27"/>
      <c r="D359" s="27"/>
      <c r="E359" s="27"/>
      <c r="F359" s="27"/>
      <c r="G359" s="25"/>
      <c r="H359" s="26"/>
      <c r="I359" s="27">
        <f t="shared" si="40"/>
        <v>0</v>
      </c>
    </row>
    <row r="360" spans="1:9" ht="14.1" hidden="1" customHeight="1">
      <c r="A360" s="13" t="s">
        <v>22</v>
      </c>
      <c r="B360" s="25"/>
      <c r="C360" s="27"/>
      <c r="D360" s="27"/>
      <c r="E360" s="27"/>
      <c r="F360" s="27"/>
      <c r="G360" s="25"/>
      <c r="H360" s="26"/>
      <c r="I360" s="27">
        <f t="shared" si="40"/>
        <v>0</v>
      </c>
    </row>
    <row r="361" spans="1:9" ht="14.1" hidden="1" customHeight="1">
      <c r="A361" s="13" t="s">
        <v>23</v>
      </c>
      <c r="B361" s="25"/>
      <c r="C361" s="27"/>
      <c r="D361" s="27"/>
      <c r="E361" s="27"/>
      <c r="F361" s="27"/>
      <c r="G361" s="25"/>
      <c r="H361" s="26"/>
      <c r="I361" s="27">
        <f t="shared" si="40"/>
        <v>0</v>
      </c>
    </row>
    <row r="362" spans="1:9" ht="14.1" hidden="1" customHeight="1">
      <c r="A362" s="13" t="s">
        <v>24</v>
      </c>
      <c r="B362" s="25"/>
      <c r="C362" s="27"/>
      <c r="D362" s="27"/>
      <c r="E362" s="27"/>
      <c r="F362" s="27"/>
      <c r="G362" s="25"/>
      <c r="H362" s="26"/>
      <c r="I362" s="27">
        <f t="shared" si="40"/>
        <v>0</v>
      </c>
    </row>
    <row r="363" spans="1:9" ht="14.1" hidden="1" customHeight="1">
      <c r="A363" s="13"/>
      <c r="B363" s="30">
        <f>SUM(B348:B362)</f>
        <v>0</v>
      </c>
      <c r="C363" s="30">
        <f t="shared" ref="C363:I363" si="41">SUM(C348:C362)</f>
        <v>0</v>
      </c>
      <c r="D363" s="30">
        <f t="shared" si="41"/>
        <v>0</v>
      </c>
      <c r="E363" s="30">
        <f t="shared" si="41"/>
        <v>0</v>
      </c>
      <c r="F363" s="30">
        <f t="shared" si="41"/>
        <v>0</v>
      </c>
      <c r="G363" s="30">
        <f t="shared" si="41"/>
        <v>0</v>
      </c>
      <c r="H363" s="30">
        <f t="shared" si="41"/>
        <v>0</v>
      </c>
      <c r="I363" s="30">
        <f t="shared" si="41"/>
        <v>0</v>
      </c>
    </row>
    <row r="364" spans="1:9" ht="14.1" customHeight="1">
      <c r="A364" s="24" t="s">
        <v>46</v>
      </c>
      <c r="B364" s="24"/>
      <c r="C364" s="24"/>
      <c r="D364" s="24"/>
      <c r="E364" s="24"/>
      <c r="F364" s="24"/>
      <c r="G364" s="24"/>
      <c r="H364" s="24"/>
      <c r="I364" s="24"/>
    </row>
    <row r="365" spans="1:9" ht="14.1" customHeight="1">
      <c r="A365" s="13" t="s">
        <v>10</v>
      </c>
      <c r="B365" s="25">
        <v>305</v>
      </c>
      <c r="C365" s="27"/>
      <c r="D365" s="27"/>
      <c r="E365" s="27"/>
      <c r="F365" s="27"/>
      <c r="G365" s="25"/>
      <c r="H365" s="27">
        <v>54</v>
      </c>
      <c r="I365" s="27">
        <f t="shared" ref="I365:I379" si="42">B365+G365-H365</f>
        <v>251</v>
      </c>
    </row>
    <row r="366" spans="1:9" ht="14.1" customHeight="1">
      <c r="A366" s="28" t="s">
        <v>11</v>
      </c>
      <c r="B366" s="25">
        <v>4</v>
      </c>
      <c r="C366" s="27"/>
      <c r="D366" s="27"/>
      <c r="E366" s="27"/>
      <c r="F366" s="27"/>
      <c r="G366" s="25">
        <v>3</v>
      </c>
      <c r="H366" s="27"/>
      <c r="I366" s="27">
        <f t="shared" si="42"/>
        <v>7</v>
      </c>
    </row>
    <row r="367" spans="1:9" ht="14.1" customHeight="1">
      <c r="A367" s="28" t="s">
        <v>12</v>
      </c>
      <c r="B367" s="25">
        <v>4</v>
      </c>
      <c r="C367" s="27"/>
      <c r="D367" s="27"/>
      <c r="E367" s="27"/>
      <c r="F367" s="27"/>
      <c r="G367" s="25">
        <v>3</v>
      </c>
      <c r="H367" s="27"/>
      <c r="I367" s="27">
        <f t="shared" si="42"/>
        <v>7</v>
      </c>
    </row>
    <row r="368" spans="1:9" ht="14.1" customHeight="1">
      <c r="A368" s="28" t="s">
        <v>13</v>
      </c>
      <c r="B368" s="25">
        <v>2</v>
      </c>
      <c r="C368" s="27"/>
      <c r="D368" s="27"/>
      <c r="E368" s="27"/>
      <c r="F368" s="27"/>
      <c r="G368" s="25">
        <v>2</v>
      </c>
      <c r="H368" s="27"/>
      <c r="I368" s="27">
        <f t="shared" si="42"/>
        <v>4</v>
      </c>
    </row>
    <row r="369" spans="1:9" ht="14.1" customHeight="1">
      <c r="A369" s="13" t="s">
        <v>14</v>
      </c>
      <c r="B369" s="25">
        <v>38</v>
      </c>
      <c r="C369" s="27"/>
      <c r="D369" s="27"/>
      <c r="E369" s="27"/>
      <c r="F369" s="27"/>
      <c r="G369" s="25">
        <v>12</v>
      </c>
      <c r="H369" s="27"/>
      <c r="I369" s="27">
        <f t="shared" si="42"/>
        <v>50</v>
      </c>
    </row>
    <row r="370" spans="1:9" ht="14.1" customHeight="1">
      <c r="A370" s="28" t="s">
        <v>15</v>
      </c>
      <c r="B370" s="25">
        <v>4</v>
      </c>
      <c r="C370" s="27"/>
      <c r="D370" s="27"/>
      <c r="E370" s="27"/>
      <c r="F370" s="27"/>
      <c r="G370" s="25">
        <v>1</v>
      </c>
      <c r="H370" s="27"/>
      <c r="I370" s="27">
        <f t="shared" si="42"/>
        <v>5</v>
      </c>
    </row>
    <row r="371" spans="1:9" ht="14.1" customHeight="1">
      <c r="A371" s="13" t="s">
        <v>16</v>
      </c>
      <c r="B371" s="25">
        <v>4</v>
      </c>
      <c r="C371" s="27"/>
      <c r="D371" s="27"/>
      <c r="E371" s="27"/>
      <c r="F371" s="27"/>
      <c r="G371" s="25">
        <v>4</v>
      </c>
      <c r="H371" s="27"/>
      <c r="I371" s="27">
        <f t="shared" si="42"/>
        <v>8</v>
      </c>
    </row>
    <row r="372" spans="1:9" ht="14.1" customHeight="1">
      <c r="A372" s="28" t="s">
        <v>17</v>
      </c>
      <c r="B372" s="25">
        <v>4</v>
      </c>
      <c r="C372" s="27"/>
      <c r="D372" s="27"/>
      <c r="E372" s="27"/>
      <c r="F372" s="27"/>
      <c r="G372" s="25">
        <v>3</v>
      </c>
      <c r="H372" s="27"/>
      <c r="I372" s="27">
        <f t="shared" si="42"/>
        <v>7</v>
      </c>
    </row>
    <row r="373" spans="1:9" ht="14.1" customHeight="1">
      <c r="A373" s="13" t="s">
        <v>18</v>
      </c>
      <c r="B373" s="25">
        <v>2</v>
      </c>
      <c r="C373" s="27"/>
      <c r="D373" s="27"/>
      <c r="E373" s="27"/>
      <c r="F373" s="27"/>
      <c r="G373" s="25">
        <v>2</v>
      </c>
      <c r="H373" s="27"/>
      <c r="I373" s="27">
        <f t="shared" si="42"/>
        <v>4</v>
      </c>
    </row>
    <row r="374" spans="1:9" ht="14.1" customHeight="1">
      <c r="A374" s="28" t="s">
        <v>19</v>
      </c>
      <c r="B374" s="25">
        <v>2</v>
      </c>
      <c r="C374" s="27"/>
      <c r="D374" s="27"/>
      <c r="E374" s="27"/>
      <c r="F374" s="27"/>
      <c r="G374" s="25">
        <v>2</v>
      </c>
      <c r="H374" s="27"/>
      <c r="I374" s="27">
        <f t="shared" si="42"/>
        <v>4</v>
      </c>
    </row>
    <row r="375" spans="1:9" ht="14.1" customHeight="1">
      <c r="A375" s="13" t="s">
        <v>20</v>
      </c>
      <c r="B375" s="25">
        <v>8</v>
      </c>
      <c r="C375" s="27"/>
      <c r="D375" s="27"/>
      <c r="E375" s="27"/>
      <c r="F375" s="27"/>
      <c r="G375" s="25">
        <v>1</v>
      </c>
      <c r="H375" s="27"/>
      <c r="I375" s="27">
        <f t="shared" si="42"/>
        <v>9</v>
      </c>
    </row>
    <row r="376" spans="1:9" ht="14.1" customHeight="1">
      <c r="A376" s="13" t="s">
        <v>21</v>
      </c>
      <c r="B376" s="25">
        <v>8</v>
      </c>
      <c r="C376" s="27"/>
      <c r="D376" s="27"/>
      <c r="E376" s="27"/>
      <c r="F376" s="27"/>
      <c r="G376" s="25">
        <v>6</v>
      </c>
      <c r="H376" s="27"/>
      <c r="I376" s="27">
        <f t="shared" si="42"/>
        <v>14</v>
      </c>
    </row>
    <row r="377" spans="1:9" ht="14.1" customHeight="1">
      <c r="A377" s="13" t="s">
        <v>22</v>
      </c>
      <c r="B377" s="25">
        <v>15</v>
      </c>
      <c r="C377" s="27"/>
      <c r="D377" s="27"/>
      <c r="E377" s="27"/>
      <c r="F377" s="27"/>
      <c r="G377" s="25">
        <v>10</v>
      </c>
      <c r="H377" s="27"/>
      <c r="I377" s="27">
        <f t="shared" si="42"/>
        <v>25</v>
      </c>
    </row>
    <row r="378" spans="1:9" ht="14.1" customHeight="1">
      <c r="A378" s="13" t="s">
        <v>23</v>
      </c>
      <c r="B378" s="25">
        <v>0</v>
      </c>
      <c r="C378" s="27"/>
      <c r="D378" s="27"/>
      <c r="E378" s="27"/>
      <c r="F378" s="27"/>
      <c r="G378" s="25">
        <v>2</v>
      </c>
      <c r="H378" s="27"/>
      <c r="I378" s="27">
        <f t="shared" si="42"/>
        <v>2</v>
      </c>
    </row>
    <row r="379" spans="1:9" ht="14.1" customHeight="1">
      <c r="A379" s="13" t="s">
        <v>24</v>
      </c>
      <c r="B379" s="25">
        <v>0</v>
      </c>
      <c r="C379" s="27"/>
      <c r="D379" s="27"/>
      <c r="E379" s="27"/>
      <c r="F379" s="27"/>
      <c r="G379" s="25">
        <v>3</v>
      </c>
      <c r="H379" s="27"/>
      <c r="I379" s="27">
        <f t="shared" si="42"/>
        <v>3</v>
      </c>
    </row>
    <row r="380" spans="1:9" ht="14.1" customHeight="1">
      <c r="A380" s="13"/>
      <c r="B380" s="30">
        <f>SUM(B365:B379)</f>
        <v>400</v>
      </c>
      <c r="C380" s="30">
        <f t="shared" ref="C380:I380" si="43">SUM(C365:C379)</f>
        <v>0</v>
      </c>
      <c r="D380" s="30">
        <f t="shared" si="43"/>
        <v>0</v>
      </c>
      <c r="E380" s="30">
        <f t="shared" si="43"/>
        <v>0</v>
      </c>
      <c r="F380" s="30">
        <f t="shared" si="43"/>
        <v>0</v>
      </c>
      <c r="G380" s="30">
        <f t="shared" si="43"/>
        <v>54</v>
      </c>
      <c r="H380" s="30">
        <f t="shared" si="43"/>
        <v>54</v>
      </c>
      <c r="I380" s="30">
        <f t="shared" si="43"/>
        <v>400</v>
      </c>
    </row>
    <row r="381" spans="1:9" ht="14.1" customHeight="1">
      <c r="A381" s="24" t="s">
        <v>47</v>
      </c>
      <c r="B381" s="24"/>
      <c r="C381" s="24"/>
      <c r="D381" s="24"/>
      <c r="E381" s="24"/>
      <c r="F381" s="24"/>
      <c r="G381" s="24"/>
      <c r="H381" s="24"/>
      <c r="I381" s="24"/>
    </row>
    <row r="382" spans="1:9" ht="14.1" customHeight="1">
      <c r="A382" s="13" t="s">
        <v>10</v>
      </c>
      <c r="B382" s="25">
        <v>7597</v>
      </c>
      <c r="C382" s="27"/>
      <c r="D382" s="27"/>
      <c r="E382" s="27"/>
      <c r="F382" s="27"/>
      <c r="G382" s="25">
        <v>268</v>
      </c>
      <c r="H382" s="25"/>
      <c r="I382" s="27">
        <f t="shared" ref="I382:I396" si="44">B382+G382-H382</f>
        <v>7865</v>
      </c>
    </row>
    <row r="383" spans="1:9" ht="14.1" customHeight="1">
      <c r="A383" s="28" t="s">
        <v>11</v>
      </c>
      <c r="B383" s="25">
        <v>269</v>
      </c>
      <c r="C383" s="27"/>
      <c r="D383" s="27"/>
      <c r="E383" s="27"/>
      <c r="F383" s="27"/>
      <c r="G383" s="25"/>
      <c r="H383" s="25">
        <v>13</v>
      </c>
      <c r="I383" s="27">
        <f t="shared" si="44"/>
        <v>256</v>
      </c>
    </row>
    <row r="384" spans="1:9" ht="14.1" customHeight="1">
      <c r="A384" s="28" t="s">
        <v>12</v>
      </c>
      <c r="B384" s="25">
        <v>269</v>
      </c>
      <c r="C384" s="27"/>
      <c r="D384" s="27"/>
      <c r="E384" s="27"/>
      <c r="F384" s="27"/>
      <c r="G384" s="25"/>
      <c r="H384" s="25">
        <v>13</v>
      </c>
      <c r="I384" s="27">
        <f t="shared" si="44"/>
        <v>256</v>
      </c>
    </row>
    <row r="385" spans="1:11" ht="14.1" customHeight="1">
      <c r="A385" s="28" t="s">
        <v>13</v>
      </c>
      <c r="B385" s="25">
        <v>134</v>
      </c>
      <c r="C385" s="27"/>
      <c r="D385" s="27"/>
      <c r="E385" s="27"/>
      <c r="F385" s="27"/>
      <c r="G385" s="25"/>
      <c r="H385" s="25">
        <v>6</v>
      </c>
      <c r="I385" s="27">
        <f t="shared" si="44"/>
        <v>128</v>
      </c>
    </row>
    <row r="386" spans="1:11" ht="14.1" customHeight="1">
      <c r="A386" s="13" t="s">
        <v>14</v>
      </c>
      <c r="B386" s="25">
        <v>1484</v>
      </c>
      <c r="C386" s="27"/>
      <c r="D386" s="27"/>
      <c r="E386" s="27"/>
      <c r="F386" s="27"/>
      <c r="G386" s="25"/>
      <c r="H386" s="25">
        <v>204</v>
      </c>
      <c r="I386" s="27">
        <f t="shared" si="44"/>
        <v>1280</v>
      </c>
    </row>
    <row r="387" spans="1:11" ht="14.1" customHeight="1">
      <c r="A387" s="28" t="s">
        <v>15</v>
      </c>
      <c r="B387" s="25">
        <v>269</v>
      </c>
      <c r="C387" s="27"/>
      <c r="D387" s="27"/>
      <c r="E387" s="27"/>
      <c r="F387" s="27"/>
      <c r="G387" s="25"/>
      <c r="H387" s="25">
        <v>141</v>
      </c>
      <c r="I387" s="27">
        <f t="shared" si="44"/>
        <v>128</v>
      </c>
    </row>
    <row r="388" spans="1:11" ht="14.1" customHeight="1">
      <c r="A388" s="13" t="s">
        <v>16</v>
      </c>
      <c r="B388" s="25">
        <v>269</v>
      </c>
      <c r="C388" s="27"/>
      <c r="D388" s="27"/>
      <c r="E388" s="27"/>
      <c r="F388" s="27"/>
      <c r="G388" s="25">
        <v>115</v>
      </c>
      <c r="H388" s="25"/>
      <c r="I388" s="27">
        <f t="shared" si="44"/>
        <v>384</v>
      </c>
    </row>
    <row r="389" spans="1:11" ht="14.1" customHeight="1">
      <c r="A389" s="28" t="s">
        <v>17</v>
      </c>
      <c r="B389" s="25">
        <v>269</v>
      </c>
      <c r="C389" s="27"/>
      <c r="D389" s="27"/>
      <c r="E389" s="27"/>
      <c r="F389" s="27"/>
      <c r="G389" s="25"/>
      <c r="H389" s="25">
        <v>13</v>
      </c>
      <c r="I389" s="27">
        <f t="shared" si="44"/>
        <v>256</v>
      </c>
    </row>
    <row r="390" spans="1:11" ht="14.1" customHeight="1">
      <c r="A390" s="13" t="s">
        <v>18</v>
      </c>
      <c r="B390" s="25">
        <v>134</v>
      </c>
      <c r="C390" s="27"/>
      <c r="D390" s="27"/>
      <c r="E390" s="27"/>
      <c r="F390" s="27"/>
      <c r="G390" s="25"/>
      <c r="H390" s="25">
        <v>6</v>
      </c>
      <c r="I390" s="27">
        <f t="shared" si="44"/>
        <v>128</v>
      </c>
    </row>
    <row r="391" spans="1:11" ht="14.1" customHeight="1">
      <c r="A391" s="28" t="s">
        <v>19</v>
      </c>
      <c r="B391" s="25">
        <v>134</v>
      </c>
      <c r="C391" s="27"/>
      <c r="D391" s="27"/>
      <c r="E391" s="27"/>
      <c r="F391" s="27"/>
      <c r="G391" s="25"/>
      <c r="H391" s="25">
        <v>6</v>
      </c>
      <c r="I391" s="27">
        <f t="shared" si="44"/>
        <v>128</v>
      </c>
    </row>
    <row r="392" spans="1:11" ht="14.1" customHeight="1">
      <c r="A392" s="13" t="s">
        <v>20</v>
      </c>
      <c r="B392" s="25">
        <v>539</v>
      </c>
      <c r="C392" s="27"/>
      <c r="D392" s="27"/>
      <c r="E392" s="27"/>
      <c r="F392" s="27"/>
      <c r="G392" s="25"/>
      <c r="H392" s="25">
        <v>411</v>
      </c>
      <c r="I392" s="27">
        <f t="shared" si="44"/>
        <v>128</v>
      </c>
    </row>
    <row r="393" spans="1:11" ht="14.1" customHeight="1">
      <c r="A393" s="13" t="s">
        <v>21</v>
      </c>
      <c r="B393" s="25">
        <v>539</v>
      </c>
      <c r="C393" s="27"/>
      <c r="D393" s="27"/>
      <c r="E393" s="27"/>
      <c r="F393" s="27"/>
      <c r="G393" s="25">
        <v>101</v>
      </c>
      <c r="H393" s="25"/>
      <c r="I393" s="27">
        <f t="shared" si="44"/>
        <v>640</v>
      </c>
    </row>
    <row r="394" spans="1:11" ht="14.1" customHeight="1">
      <c r="A394" s="13" t="s">
        <v>22</v>
      </c>
      <c r="B394" s="25">
        <v>1079</v>
      </c>
      <c r="C394" s="27"/>
      <c r="D394" s="27"/>
      <c r="E394" s="27"/>
      <c r="F394" s="27"/>
      <c r="G394" s="25"/>
      <c r="H394" s="25">
        <v>55</v>
      </c>
      <c r="I394" s="27">
        <f t="shared" si="44"/>
        <v>1024</v>
      </c>
    </row>
    <row r="395" spans="1:11" ht="14.1" customHeight="1">
      <c r="A395" s="13" t="s">
        <v>23</v>
      </c>
      <c r="B395" s="25">
        <v>0</v>
      </c>
      <c r="C395" s="27"/>
      <c r="D395" s="27"/>
      <c r="E395" s="27"/>
      <c r="F395" s="27"/>
      <c r="G395" s="25">
        <v>128</v>
      </c>
      <c r="H395" s="25"/>
      <c r="I395" s="27">
        <f t="shared" si="44"/>
        <v>128</v>
      </c>
    </row>
    <row r="396" spans="1:11" ht="14.1" customHeight="1">
      <c r="A396" s="13" t="s">
        <v>24</v>
      </c>
      <c r="B396" s="25">
        <v>0</v>
      </c>
      <c r="C396" s="27"/>
      <c r="D396" s="27"/>
      <c r="E396" s="27"/>
      <c r="F396" s="27"/>
      <c r="G396" s="25">
        <v>256</v>
      </c>
      <c r="H396" s="25"/>
      <c r="I396" s="27">
        <f t="shared" si="44"/>
        <v>256</v>
      </c>
    </row>
    <row r="397" spans="1:11" ht="14.1" customHeight="1">
      <c r="A397" s="13"/>
      <c r="B397" s="30">
        <f>SUM(B382:B396)</f>
        <v>12985</v>
      </c>
      <c r="C397" s="30">
        <f t="shared" ref="C397:I397" si="45">SUM(C382:C396)</f>
        <v>0</v>
      </c>
      <c r="D397" s="30">
        <f t="shared" si="45"/>
        <v>0</v>
      </c>
      <c r="E397" s="30">
        <f t="shared" si="45"/>
        <v>0</v>
      </c>
      <c r="F397" s="30">
        <f t="shared" si="45"/>
        <v>0</v>
      </c>
      <c r="G397" s="30">
        <f t="shared" si="45"/>
        <v>868</v>
      </c>
      <c r="H397" s="30">
        <f t="shared" si="45"/>
        <v>868</v>
      </c>
      <c r="I397" s="30">
        <f t="shared" si="45"/>
        <v>12985</v>
      </c>
    </row>
    <row r="398" spans="1:11" ht="18.75" customHeight="1">
      <c r="A398" s="31" t="s">
        <v>48</v>
      </c>
      <c r="B398" s="32"/>
      <c r="C398" s="32"/>
      <c r="D398" s="32"/>
      <c r="E398" s="32"/>
      <c r="F398" s="32"/>
      <c r="G398" s="32"/>
      <c r="H398" s="32"/>
      <c r="I398" s="33"/>
    </row>
    <row r="399" spans="1:11" ht="14.1" hidden="1" customHeight="1">
      <c r="A399" s="34"/>
      <c r="B399" s="34"/>
      <c r="C399" s="34"/>
      <c r="D399" s="34"/>
      <c r="E399" s="34"/>
      <c r="F399" s="34"/>
      <c r="G399" s="34"/>
      <c r="H399" s="34"/>
      <c r="I399" s="34"/>
    </row>
    <row r="400" spans="1:11" ht="14.1" hidden="1" customHeight="1">
      <c r="A400" s="35" t="s">
        <v>10</v>
      </c>
      <c r="B400" s="36">
        <f>SUM(B27,B44,B61,B78,B93,B110,B127,B144,B161,B178,B195,B212,B280,B297,B314,B331,B348,B365)</f>
        <v>4352817</v>
      </c>
      <c r="C400" s="34"/>
      <c r="D400" s="34"/>
      <c r="E400" s="34"/>
      <c r="F400" s="34"/>
      <c r="G400" s="37">
        <f t="shared" ref="G400:I401" si="46">SUM(G27,G44,G61,G78,G93,G110,G127,G144,G161,G178,G195,G212,G280,G297,G314,G331,G348,G365)</f>
        <v>32413</v>
      </c>
      <c r="H400" s="37">
        <f t="shared" si="46"/>
        <v>15446</v>
      </c>
      <c r="I400" s="36">
        <f t="shared" si="46"/>
        <v>4369784</v>
      </c>
      <c r="K400" s="38">
        <f>G400-H400</f>
        <v>16967</v>
      </c>
    </row>
    <row r="401" spans="1:12" ht="14.1" hidden="1" customHeight="1">
      <c r="A401" s="35" t="s">
        <v>11</v>
      </c>
      <c r="B401" s="39">
        <f>SUM(B28,B45,B62,B79,B94,B111,B128,B145,B162,B179,B196,B213,B281,B298,B315,B332,B349,B366)</f>
        <v>139666</v>
      </c>
      <c r="C401" s="34"/>
      <c r="D401" s="34"/>
      <c r="E401" s="34"/>
      <c r="F401" s="34"/>
      <c r="G401" s="37">
        <f t="shared" si="46"/>
        <v>90</v>
      </c>
      <c r="H401" s="37">
        <f t="shared" si="46"/>
        <v>1405</v>
      </c>
      <c r="I401" s="39">
        <f t="shared" si="46"/>
        <v>138351</v>
      </c>
      <c r="K401" s="38">
        <f t="shared" ref="K401:K412" si="47">G401-H401</f>
        <v>-1315</v>
      </c>
    </row>
    <row r="402" spans="1:12" ht="14.1" hidden="1" customHeight="1">
      <c r="A402" s="35" t="s">
        <v>13</v>
      </c>
      <c r="B402" s="39" t="e">
        <f>SUM(#REF!,#REF!,#REF!,#REF!,#REF!,#REF!,#REF!,#REF!,#REF!,#REF!,#REF!,#REF!,#REF!,#REF!,#REF!,#REF!,#REF!,#REF!)</f>
        <v>#REF!</v>
      </c>
      <c r="C402" s="34"/>
      <c r="D402" s="34"/>
      <c r="E402" s="34"/>
      <c r="F402" s="34"/>
      <c r="G402" s="37" t="e">
        <f>SUM(#REF!,#REF!,#REF!,#REF!,#REF!,#REF!,#REF!,#REF!,#REF!,#REF!,#REF!,#REF!,#REF!,#REF!,#REF!,#REF!,#REF!,#REF!)</f>
        <v>#REF!</v>
      </c>
      <c r="H402" s="37" t="e">
        <f>SUM(#REF!,#REF!,#REF!,#REF!,#REF!,#REF!,#REF!,#REF!,#REF!,#REF!,#REF!,#REF!,#REF!,#REF!,#REF!,#REF!,#REF!,#REF!)</f>
        <v>#REF!</v>
      </c>
      <c r="I402" s="39" t="e">
        <f>SUM(#REF!,#REF!,#REF!,#REF!,#REF!,#REF!,#REF!,#REF!,#REF!,#REF!,#REF!,#REF!,#REF!,#REF!,#REF!,#REF!,#REF!,#REF!)</f>
        <v>#REF!</v>
      </c>
      <c r="K402" s="38" t="e">
        <f t="shared" si="47"/>
        <v>#REF!</v>
      </c>
    </row>
    <row r="403" spans="1:12" ht="14.1" hidden="1" customHeight="1">
      <c r="A403" s="35" t="s">
        <v>12</v>
      </c>
      <c r="B403" s="39">
        <f>SUM(B29,B46,B63,B80,B95,B112,B129,B146,B163,B180,B197,B214,B282,B299,B316,B333,B350,B367)</f>
        <v>139666</v>
      </c>
      <c r="C403" s="34"/>
      <c r="D403" s="34"/>
      <c r="E403" s="34"/>
      <c r="F403" s="34"/>
      <c r="G403" s="37">
        <f>SUM(G29,G46,G63,G80,G95,G112,G129,G146,G163,G180,G197,G214,G282,G299,G316,G333,G350,G367)</f>
        <v>90</v>
      </c>
      <c r="H403" s="37">
        <f>SUM(H29,H46,H63,H80,H95,H112,H129,H146,H163,H180,H197,H214,H282,H299,H316,H333,H350,H367)</f>
        <v>1405</v>
      </c>
      <c r="I403" s="39">
        <f>SUM(I29,I46,I63,I80,I95,I112,I129,I146,I163,I180,I197,I214,I282,I299,I316,I333,I350,I367)</f>
        <v>138351</v>
      </c>
      <c r="K403" s="38">
        <f t="shared" si="47"/>
        <v>-1315</v>
      </c>
    </row>
    <row r="404" spans="1:12" ht="14.1" hidden="1" customHeight="1">
      <c r="A404" s="35" t="s">
        <v>14</v>
      </c>
      <c r="B404" s="39">
        <f t="shared" ref="B404:B412" si="48">SUM(B31,B48,B65,B82,B97,B114,B131,B148,B165,B182,B199,B216,B284,B301,B318,B335,B352,B369)</f>
        <v>768140</v>
      </c>
      <c r="C404" s="34"/>
      <c r="D404" s="34"/>
      <c r="E404" s="34"/>
      <c r="F404" s="34"/>
      <c r="G404" s="37">
        <f t="shared" ref="G404:I412" si="49">SUM(G31,G48,G65,G82,G97,G114,G131,G148,G165,G182,G199,G216,G284,G301,G318,G335,G352,G369)</f>
        <v>309</v>
      </c>
      <c r="H404" s="37">
        <f t="shared" si="49"/>
        <v>56788</v>
      </c>
      <c r="I404" s="39">
        <f t="shared" si="49"/>
        <v>711661</v>
      </c>
      <c r="K404" s="38">
        <f t="shared" si="47"/>
        <v>-56479</v>
      </c>
    </row>
    <row r="405" spans="1:12" ht="14.1" hidden="1" customHeight="1">
      <c r="A405" s="35" t="s">
        <v>15</v>
      </c>
      <c r="B405" s="39">
        <f t="shared" si="48"/>
        <v>139666</v>
      </c>
      <c r="C405" s="34"/>
      <c r="D405" s="34"/>
      <c r="E405" s="34"/>
      <c r="F405" s="34"/>
      <c r="G405" s="37">
        <f t="shared" si="49"/>
        <v>1</v>
      </c>
      <c r="H405" s="37">
        <f t="shared" si="49"/>
        <v>49654</v>
      </c>
      <c r="I405" s="39">
        <f t="shared" si="49"/>
        <v>90013</v>
      </c>
      <c r="J405" s="40"/>
      <c r="K405" s="38">
        <f t="shared" si="47"/>
        <v>-49653</v>
      </c>
    </row>
    <row r="406" spans="1:12" ht="14.1" hidden="1" customHeight="1">
      <c r="A406" s="35" t="s">
        <v>16</v>
      </c>
      <c r="B406" s="39">
        <f t="shared" si="48"/>
        <v>139666</v>
      </c>
      <c r="C406" s="34"/>
      <c r="D406" s="34"/>
      <c r="E406" s="34"/>
      <c r="F406" s="34"/>
      <c r="G406" s="37">
        <f t="shared" si="49"/>
        <v>47011</v>
      </c>
      <c r="H406" s="37">
        <f t="shared" si="49"/>
        <v>600</v>
      </c>
      <c r="I406" s="39">
        <f t="shared" si="49"/>
        <v>186077</v>
      </c>
      <c r="K406" s="38">
        <f t="shared" si="47"/>
        <v>46411</v>
      </c>
    </row>
    <row r="407" spans="1:12" ht="14.1" hidden="1" customHeight="1">
      <c r="A407" s="35" t="s">
        <v>17</v>
      </c>
      <c r="B407" s="39">
        <f t="shared" si="48"/>
        <v>139666</v>
      </c>
      <c r="C407" s="34"/>
      <c r="D407" s="34"/>
      <c r="E407" s="34"/>
      <c r="F407" s="34"/>
      <c r="G407" s="37">
        <f t="shared" si="49"/>
        <v>484</v>
      </c>
      <c r="H407" s="37">
        <f t="shared" si="49"/>
        <v>685</v>
      </c>
      <c r="I407" s="39">
        <f t="shared" si="49"/>
        <v>139465</v>
      </c>
      <c r="K407" s="38">
        <f t="shared" si="47"/>
        <v>-201</v>
      </c>
    </row>
    <row r="408" spans="1:12" ht="14.1" hidden="1" customHeight="1">
      <c r="A408" s="35" t="s">
        <v>18</v>
      </c>
      <c r="B408" s="39">
        <f t="shared" si="48"/>
        <v>69832</v>
      </c>
      <c r="C408" s="34"/>
      <c r="D408" s="34"/>
      <c r="E408" s="34"/>
      <c r="F408" s="34"/>
      <c r="G408" s="37">
        <f t="shared" si="49"/>
        <v>44</v>
      </c>
      <c r="H408" s="37">
        <f t="shared" si="49"/>
        <v>532</v>
      </c>
      <c r="I408" s="39">
        <f t="shared" si="49"/>
        <v>69344</v>
      </c>
      <c r="K408" s="38">
        <f t="shared" si="47"/>
        <v>-488</v>
      </c>
    </row>
    <row r="409" spans="1:12" ht="14.1" hidden="1" customHeight="1">
      <c r="A409" s="35" t="s">
        <v>19</v>
      </c>
      <c r="B409" s="39">
        <f t="shared" si="48"/>
        <v>69832</v>
      </c>
      <c r="C409" s="34"/>
      <c r="D409" s="34"/>
      <c r="E409" s="34"/>
      <c r="F409" s="34"/>
      <c r="G409" s="37">
        <f t="shared" si="49"/>
        <v>44</v>
      </c>
      <c r="H409" s="37">
        <f t="shared" si="49"/>
        <v>532</v>
      </c>
      <c r="I409" s="39">
        <f t="shared" si="49"/>
        <v>69344</v>
      </c>
      <c r="K409" s="38">
        <f t="shared" si="47"/>
        <v>-488</v>
      </c>
    </row>
    <row r="410" spans="1:12" ht="14.1" hidden="1" customHeight="1">
      <c r="A410" s="35" t="s">
        <v>20</v>
      </c>
      <c r="B410" s="39">
        <f t="shared" si="48"/>
        <v>279332</v>
      </c>
      <c r="C410" s="34"/>
      <c r="D410" s="34"/>
      <c r="E410" s="34"/>
      <c r="F410" s="34"/>
      <c r="G410" s="37">
        <f t="shared" si="49"/>
        <v>1</v>
      </c>
      <c r="H410" s="37">
        <f t="shared" si="49"/>
        <v>148683</v>
      </c>
      <c r="I410" s="39">
        <f t="shared" si="49"/>
        <v>130650</v>
      </c>
      <c r="K410" s="38">
        <f t="shared" si="47"/>
        <v>-148682</v>
      </c>
    </row>
    <row r="411" spans="1:12" ht="14.1" hidden="1" customHeight="1">
      <c r="A411" s="35" t="s">
        <v>21</v>
      </c>
      <c r="B411" s="39">
        <f t="shared" si="48"/>
        <v>284332</v>
      </c>
      <c r="C411" s="34"/>
      <c r="D411" s="34"/>
      <c r="E411" s="34"/>
      <c r="F411" s="34"/>
      <c r="G411" s="37">
        <f t="shared" si="49"/>
        <v>44685</v>
      </c>
      <c r="H411" s="37">
        <f t="shared" si="49"/>
        <v>4760</v>
      </c>
      <c r="I411" s="39">
        <f t="shared" si="49"/>
        <v>324257</v>
      </c>
      <c r="K411" s="38">
        <f t="shared" si="47"/>
        <v>39925</v>
      </c>
    </row>
    <row r="412" spans="1:12" ht="14.1" hidden="1" customHeight="1">
      <c r="A412" s="35" t="s">
        <v>22</v>
      </c>
      <c r="B412" s="39">
        <f t="shared" si="48"/>
        <v>558663</v>
      </c>
      <c r="C412" s="34"/>
      <c r="D412" s="34"/>
      <c r="E412" s="34"/>
      <c r="F412" s="34"/>
      <c r="G412" s="37">
        <f t="shared" si="49"/>
        <v>341</v>
      </c>
      <c r="H412" s="37">
        <f t="shared" si="49"/>
        <v>7866</v>
      </c>
      <c r="I412" s="39">
        <f t="shared" si="49"/>
        <v>551138</v>
      </c>
      <c r="K412" s="38">
        <f t="shared" si="47"/>
        <v>-7525</v>
      </c>
    </row>
    <row r="413" spans="1:12" ht="14.1" hidden="1" customHeight="1">
      <c r="A413" s="34"/>
      <c r="B413" s="34"/>
      <c r="C413" s="34"/>
      <c r="D413" s="34"/>
      <c r="E413" s="34"/>
      <c r="F413" s="34"/>
      <c r="G413" s="36" t="e">
        <f>SUM(G400:G412)</f>
        <v>#REF!</v>
      </c>
      <c r="H413" s="36" t="e">
        <f>SUM(H400:H412)</f>
        <v>#REF!</v>
      </c>
      <c r="I413" s="34"/>
    </row>
    <row r="414" spans="1:12" ht="14.1" hidden="1" customHeight="1">
      <c r="A414" s="34"/>
      <c r="B414" s="34"/>
      <c r="C414" s="34"/>
      <c r="D414" s="34"/>
      <c r="E414" s="34"/>
      <c r="F414" s="34"/>
      <c r="G414" s="34"/>
      <c r="H414" s="34"/>
      <c r="I414" s="34"/>
    </row>
    <row r="415" spans="1:12" ht="14.1" customHeight="1">
      <c r="A415" s="41" t="s">
        <v>10</v>
      </c>
      <c r="B415" s="42">
        <f>SUM(B382,B365,B331,B314,B297,B280,B263,B246,B229,B212,B195,B178,B161,B144,B127,B110,B93,B61,B44,B27)</f>
        <v>4398294</v>
      </c>
      <c r="C415" s="42">
        <f t="shared" ref="C415:I429" si="50">SUM(C382,C365,C331,C314,C297,C280,C263,C246,C229,C212,C195,C178,C161,C144,C127,C110,C93,C61,C44,C27)</f>
        <v>0</v>
      </c>
      <c r="D415" s="42">
        <f t="shared" si="50"/>
        <v>0</v>
      </c>
      <c r="E415" s="42">
        <f t="shared" si="50"/>
        <v>0</v>
      </c>
      <c r="F415" s="42">
        <f t="shared" si="50"/>
        <v>4195</v>
      </c>
      <c r="G415" s="42">
        <f t="shared" si="50"/>
        <v>35950</v>
      </c>
      <c r="H415" s="42">
        <f t="shared" si="50"/>
        <v>15482</v>
      </c>
      <c r="I415" s="42">
        <f t="shared" si="50"/>
        <v>4418762</v>
      </c>
      <c r="K415" s="38">
        <f>G415-H415</f>
        <v>20468</v>
      </c>
      <c r="L415" s="38"/>
    </row>
    <row r="416" spans="1:12" ht="14.1" customHeight="1">
      <c r="A416" s="41" t="s">
        <v>11</v>
      </c>
      <c r="B416" s="42">
        <f t="shared" ref="B416:B429" si="51">SUM(B383,B366,B332,B315,B298,B281,B264,B247,B230,B213,B196,B179,B162,B145,B128,B111,B94,B62,B45,B28)</f>
        <v>140891</v>
      </c>
      <c r="C416" s="43"/>
      <c r="D416" s="43"/>
      <c r="E416" s="43"/>
      <c r="F416" s="43"/>
      <c r="G416" s="42">
        <f t="shared" si="50"/>
        <v>160</v>
      </c>
      <c r="H416" s="42">
        <f t="shared" si="50"/>
        <v>1418</v>
      </c>
      <c r="I416" s="42">
        <f t="shared" si="50"/>
        <v>139633</v>
      </c>
      <c r="K416" s="38">
        <f t="shared" ref="K416:K430" si="52">G416-H416</f>
        <v>-1258</v>
      </c>
      <c r="L416" s="38"/>
    </row>
    <row r="417" spans="1:12" ht="14.1" customHeight="1">
      <c r="A417" s="41" t="s">
        <v>12</v>
      </c>
      <c r="B417" s="42">
        <f t="shared" si="51"/>
        <v>140891</v>
      </c>
      <c r="C417" s="43"/>
      <c r="D417" s="43"/>
      <c r="E417" s="43"/>
      <c r="F417" s="43"/>
      <c r="G417" s="42">
        <f t="shared" si="50"/>
        <v>160</v>
      </c>
      <c r="H417" s="42">
        <f t="shared" si="50"/>
        <v>1418</v>
      </c>
      <c r="I417" s="42">
        <f t="shared" si="50"/>
        <v>139633</v>
      </c>
      <c r="K417" s="38">
        <f t="shared" si="52"/>
        <v>-1258</v>
      </c>
      <c r="L417" s="38"/>
    </row>
    <row r="418" spans="1:12" ht="14.1" customHeight="1">
      <c r="A418" s="41" t="s">
        <v>13</v>
      </c>
      <c r="B418" s="42">
        <f t="shared" si="51"/>
        <v>71444</v>
      </c>
      <c r="C418" s="43"/>
      <c r="D418" s="43"/>
      <c r="E418" s="43"/>
      <c r="F418" s="43"/>
      <c r="G418" s="42">
        <f t="shared" si="50"/>
        <v>80</v>
      </c>
      <c r="H418" s="42">
        <f t="shared" si="50"/>
        <v>642</v>
      </c>
      <c r="I418" s="42">
        <f t="shared" si="50"/>
        <v>70882</v>
      </c>
      <c r="K418" s="38">
        <f t="shared" si="52"/>
        <v>-562</v>
      </c>
      <c r="L418" s="38"/>
    </row>
    <row r="419" spans="1:12" ht="14.1" customHeight="1">
      <c r="A419" s="41" t="s">
        <v>14</v>
      </c>
      <c r="B419" s="42">
        <f t="shared" si="51"/>
        <v>774882</v>
      </c>
      <c r="C419" s="43"/>
      <c r="D419" s="43"/>
      <c r="E419" s="43"/>
      <c r="F419" s="43"/>
      <c r="G419" s="42">
        <f t="shared" si="50"/>
        <v>588</v>
      </c>
      <c r="H419" s="42">
        <f t="shared" si="50"/>
        <v>57500</v>
      </c>
      <c r="I419" s="42">
        <f t="shared" si="50"/>
        <v>717970</v>
      </c>
      <c r="K419" s="38">
        <f t="shared" si="52"/>
        <v>-56912</v>
      </c>
      <c r="L419" s="38"/>
    </row>
    <row r="420" spans="1:12" ht="14.1" customHeight="1">
      <c r="A420" s="41" t="s">
        <v>15</v>
      </c>
      <c r="B420" s="42">
        <f t="shared" si="51"/>
        <v>140891</v>
      </c>
      <c r="C420" s="43"/>
      <c r="D420" s="43"/>
      <c r="E420" s="43"/>
      <c r="F420" s="43"/>
      <c r="G420" s="42">
        <f t="shared" si="50"/>
        <v>1</v>
      </c>
      <c r="H420" s="42">
        <f t="shared" si="50"/>
        <v>50129</v>
      </c>
      <c r="I420" s="42">
        <f t="shared" si="50"/>
        <v>90763</v>
      </c>
      <c r="K420" s="38">
        <f t="shared" si="52"/>
        <v>-50128</v>
      </c>
      <c r="L420" s="38"/>
    </row>
    <row r="421" spans="1:12" ht="14.1" customHeight="1">
      <c r="A421" s="41" t="s">
        <v>16</v>
      </c>
      <c r="B421" s="42">
        <f t="shared" si="51"/>
        <v>140891</v>
      </c>
      <c r="C421" s="43"/>
      <c r="D421" s="43"/>
      <c r="E421" s="43"/>
      <c r="F421" s="43"/>
      <c r="G421" s="42">
        <f t="shared" si="50"/>
        <v>47511</v>
      </c>
      <c r="H421" s="42">
        <f t="shared" si="50"/>
        <v>600</v>
      </c>
      <c r="I421" s="42">
        <f t="shared" si="50"/>
        <v>187802</v>
      </c>
      <c r="K421" s="38">
        <f t="shared" si="52"/>
        <v>46911</v>
      </c>
      <c r="L421" s="38"/>
    </row>
    <row r="422" spans="1:12" ht="14.1" customHeight="1">
      <c r="A422" s="41" t="s">
        <v>17</v>
      </c>
      <c r="B422" s="42">
        <f t="shared" si="51"/>
        <v>140891</v>
      </c>
      <c r="C422" s="43"/>
      <c r="D422" s="43"/>
      <c r="E422" s="43"/>
      <c r="F422" s="43"/>
      <c r="G422" s="42">
        <f t="shared" si="50"/>
        <v>553</v>
      </c>
      <c r="H422" s="42">
        <f t="shared" si="50"/>
        <v>741</v>
      </c>
      <c r="I422" s="42">
        <f t="shared" si="50"/>
        <v>140703</v>
      </c>
      <c r="K422" s="38">
        <f t="shared" si="52"/>
        <v>-188</v>
      </c>
      <c r="L422" s="38"/>
    </row>
    <row r="423" spans="1:12" ht="14.1" customHeight="1">
      <c r="A423" s="41" t="s">
        <v>18</v>
      </c>
      <c r="B423" s="42">
        <f t="shared" si="51"/>
        <v>70444</v>
      </c>
      <c r="C423" s="43"/>
      <c r="D423" s="43"/>
      <c r="E423" s="43"/>
      <c r="F423" s="43"/>
      <c r="G423" s="42">
        <f t="shared" si="50"/>
        <v>79</v>
      </c>
      <c r="H423" s="42">
        <f t="shared" si="50"/>
        <v>538</v>
      </c>
      <c r="I423" s="42">
        <f t="shared" si="50"/>
        <v>69985</v>
      </c>
      <c r="K423" s="38">
        <f t="shared" si="52"/>
        <v>-459</v>
      </c>
      <c r="L423" s="38"/>
    </row>
    <row r="424" spans="1:12" ht="14.1" customHeight="1">
      <c r="A424" s="41" t="s">
        <v>19</v>
      </c>
      <c r="B424" s="42">
        <f t="shared" si="51"/>
        <v>70444</v>
      </c>
      <c r="C424" s="43"/>
      <c r="D424" s="43"/>
      <c r="E424" s="43"/>
      <c r="F424" s="43"/>
      <c r="G424" s="42">
        <f t="shared" si="50"/>
        <v>79</v>
      </c>
      <c r="H424" s="42">
        <f t="shared" si="50"/>
        <v>538</v>
      </c>
      <c r="I424" s="42">
        <f t="shared" si="50"/>
        <v>69985</v>
      </c>
      <c r="K424" s="38">
        <f t="shared" si="52"/>
        <v>-459</v>
      </c>
      <c r="L424" s="38"/>
    </row>
    <row r="425" spans="1:12" ht="14.1" customHeight="1">
      <c r="A425" s="41" t="s">
        <v>20</v>
      </c>
      <c r="B425" s="42">
        <f t="shared" si="51"/>
        <v>281783</v>
      </c>
      <c r="C425" s="43"/>
      <c r="D425" s="43"/>
      <c r="E425" s="43"/>
      <c r="F425" s="43"/>
      <c r="G425" s="42">
        <f t="shared" si="50"/>
        <v>1</v>
      </c>
      <c r="H425" s="42">
        <f t="shared" si="50"/>
        <v>150129</v>
      </c>
      <c r="I425" s="42">
        <f t="shared" si="50"/>
        <v>131655</v>
      </c>
      <c r="K425" s="38">
        <f t="shared" si="52"/>
        <v>-150128</v>
      </c>
      <c r="L425" s="38"/>
    </row>
    <row r="426" spans="1:12" ht="14.1" customHeight="1">
      <c r="A426" s="41" t="s">
        <v>21</v>
      </c>
      <c r="B426" s="42">
        <f t="shared" si="51"/>
        <v>286783</v>
      </c>
      <c r="C426" s="43"/>
      <c r="D426" s="43"/>
      <c r="E426" s="43"/>
      <c r="F426" s="43"/>
      <c r="G426" s="42">
        <f t="shared" si="50"/>
        <v>45195</v>
      </c>
      <c r="H426" s="42">
        <f t="shared" si="50"/>
        <v>4760</v>
      </c>
      <c r="I426" s="42">
        <f t="shared" si="50"/>
        <v>327218</v>
      </c>
      <c r="K426" s="38">
        <f t="shared" si="52"/>
        <v>40435</v>
      </c>
      <c r="L426" s="38"/>
    </row>
    <row r="427" spans="1:12" ht="14.1" customHeight="1">
      <c r="A427" s="41" t="s">
        <v>22</v>
      </c>
      <c r="B427" s="42">
        <f t="shared" si="51"/>
        <v>563566</v>
      </c>
      <c r="C427" s="43"/>
      <c r="D427" s="43"/>
      <c r="E427" s="43"/>
      <c r="F427" s="43"/>
      <c r="G427" s="42">
        <f t="shared" si="50"/>
        <v>617</v>
      </c>
      <c r="H427" s="42">
        <f t="shared" si="50"/>
        <v>8098</v>
      </c>
      <c r="I427" s="42">
        <f t="shared" si="50"/>
        <v>556085</v>
      </c>
      <c r="K427" s="38">
        <f t="shared" si="52"/>
        <v>-7481</v>
      </c>
      <c r="L427" s="38"/>
    </row>
    <row r="428" spans="1:12" ht="14.1" customHeight="1">
      <c r="A428" s="41" t="s">
        <v>23</v>
      </c>
      <c r="B428" s="42">
        <f t="shared" si="51"/>
        <v>0</v>
      </c>
      <c r="C428" s="43"/>
      <c r="D428" s="43"/>
      <c r="E428" s="43"/>
      <c r="F428" s="43"/>
      <c r="G428" s="42">
        <f t="shared" si="50"/>
        <v>53679</v>
      </c>
      <c r="H428" s="42">
        <f t="shared" si="50"/>
        <v>0</v>
      </c>
      <c r="I428" s="42">
        <f t="shared" si="50"/>
        <v>53679</v>
      </c>
      <c r="K428" s="38">
        <f t="shared" si="52"/>
        <v>53679</v>
      </c>
      <c r="L428" s="38"/>
    </row>
    <row r="429" spans="1:12" ht="14.1" customHeight="1">
      <c r="A429" s="41" t="s">
        <v>24</v>
      </c>
      <c r="B429" s="42">
        <f t="shared" si="51"/>
        <v>0</v>
      </c>
      <c r="C429" s="43"/>
      <c r="D429" s="43"/>
      <c r="E429" s="43"/>
      <c r="F429" s="43"/>
      <c r="G429" s="42">
        <f t="shared" si="50"/>
        <v>107340</v>
      </c>
      <c r="H429" s="42">
        <f t="shared" si="50"/>
        <v>0</v>
      </c>
      <c r="I429" s="42">
        <f t="shared" si="50"/>
        <v>107340</v>
      </c>
      <c r="K429" s="38">
        <f t="shared" si="52"/>
        <v>107340</v>
      </c>
      <c r="L429" s="38"/>
    </row>
    <row r="430" spans="1:12" ht="14.1" customHeight="1">
      <c r="A430" s="44"/>
      <c r="B430" s="43">
        <f>SUM(B415:B429)</f>
        <v>7222095</v>
      </c>
      <c r="C430" s="43">
        <f t="shared" ref="C430:I430" si="53">SUM(C415:C429)</f>
        <v>0</v>
      </c>
      <c r="D430" s="43">
        <f t="shared" si="53"/>
        <v>0</v>
      </c>
      <c r="E430" s="43">
        <f t="shared" si="53"/>
        <v>0</v>
      </c>
      <c r="F430" s="43">
        <f t="shared" si="53"/>
        <v>4195</v>
      </c>
      <c r="G430" s="43">
        <f t="shared" si="53"/>
        <v>291993</v>
      </c>
      <c r="H430" s="43">
        <f t="shared" si="53"/>
        <v>291993</v>
      </c>
      <c r="I430" s="43">
        <f t="shared" si="53"/>
        <v>7222095</v>
      </c>
      <c r="K430" s="38">
        <f t="shared" si="52"/>
        <v>0</v>
      </c>
    </row>
    <row r="431" spans="1:12" ht="14.1" customHeight="1"/>
    <row r="432" spans="1:12" ht="14.1" customHeight="1"/>
    <row r="433" ht="14.1" customHeight="1"/>
    <row r="434" ht="14.1" customHeight="1"/>
    <row r="435" ht="14.1" customHeight="1"/>
    <row r="436" ht="14.1" customHeight="1"/>
    <row r="437" ht="14.1" customHeight="1"/>
    <row r="438" ht="14.1" customHeight="1"/>
    <row r="439" ht="14.1" customHeight="1"/>
    <row r="440" ht="14.1" customHeight="1"/>
    <row r="441" ht="14.1" customHeight="1"/>
    <row r="442" ht="14.1" customHeight="1"/>
    <row r="443" ht="14.1" customHeight="1"/>
    <row r="444" ht="14.1" customHeight="1"/>
    <row r="445" ht="14.1" customHeight="1"/>
    <row r="446" ht="14.1" customHeight="1"/>
    <row r="447" ht="14.1" customHeight="1"/>
    <row r="448" ht="14.1" customHeight="1"/>
    <row r="449" ht="14.1" customHeight="1"/>
    <row r="450" ht="14.1" customHeight="1"/>
    <row r="451" ht="14.1" customHeight="1"/>
    <row r="452" ht="14.1" customHeight="1"/>
    <row r="453" ht="14.1" customHeight="1"/>
    <row r="454" ht="14.1" customHeight="1"/>
    <row r="455" ht="14.1" customHeight="1"/>
    <row r="456" ht="14.1" customHeight="1"/>
    <row r="457" ht="14.1" customHeight="1"/>
    <row r="458" ht="14.1" customHeight="1"/>
    <row r="459" ht="14.1" customHeight="1"/>
    <row r="460" ht="14.1" customHeight="1"/>
    <row r="461" ht="14.1" customHeight="1"/>
    <row r="462" ht="14.1" customHeight="1"/>
    <row r="463" ht="14.1" customHeight="1"/>
    <row r="464" ht="14.1" customHeight="1"/>
    <row r="465" ht="14.1" customHeight="1"/>
    <row r="466" ht="14.1" customHeight="1"/>
    <row r="467" ht="14.1" customHeight="1"/>
    <row r="468" ht="14.1" customHeight="1"/>
    <row r="469" ht="14.1" customHeight="1"/>
    <row r="470" ht="14.1" customHeight="1"/>
    <row r="471" ht="14.1" customHeight="1"/>
    <row r="472" ht="14.1" customHeight="1"/>
    <row r="473" ht="14.1" customHeight="1"/>
    <row r="474" ht="14.1" customHeight="1"/>
    <row r="475" ht="14.1" customHeight="1"/>
    <row r="476" ht="14.1" customHeight="1"/>
    <row r="477" ht="14.1" customHeight="1"/>
    <row r="478" ht="14.1" customHeight="1"/>
    <row r="479" ht="14.1" customHeight="1"/>
    <row r="480" ht="14.1" customHeight="1"/>
    <row r="481" ht="14.1" customHeight="1"/>
    <row r="482" ht="14.1" customHeight="1"/>
    <row r="483" ht="14.1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</sheetData>
  <mergeCells count="37">
    <mergeCell ref="A330:I330"/>
    <mergeCell ref="A347:I347"/>
    <mergeCell ref="A364:I364"/>
    <mergeCell ref="A381:I381"/>
    <mergeCell ref="A398:I398"/>
    <mergeCell ref="A228:I228"/>
    <mergeCell ref="A245:I245"/>
    <mergeCell ref="A262:I262"/>
    <mergeCell ref="A279:I279"/>
    <mergeCell ref="A296:I296"/>
    <mergeCell ref="A313:I313"/>
    <mergeCell ref="A126:I126"/>
    <mergeCell ref="A143:I143"/>
    <mergeCell ref="A160:I160"/>
    <mergeCell ref="A177:I177"/>
    <mergeCell ref="A194:I194"/>
    <mergeCell ref="A211:I211"/>
    <mergeCell ref="A26:I26"/>
    <mergeCell ref="A43:I43"/>
    <mergeCell ref="A60:I60"/>
    <mergeCell ref="A77:I77"/>
    <mergeCell ref="A92:I92"/>
    <mergeCell ref="A109:I109"/>
    <mergeCell ref="A24:A25"/>
    <mergeCell ref="B24:B25"/>
    <mergeCell ref="C24:D24"/>
    <mergeCell ref="E24:F24"/>
    <mergeCell ref="G24:H24"/>
    <mergeCell ref="I24:I25"/>
    <mergeCell ref="A1:I1"/>
    <mergeCell ref="A3:I3"/>
    <mergeCell ref="A4:A5"/>
    <mergeCell ref="B4:B5"/>
    <mergeCell ref="C4:D4"/>
    <mergeCell ref="E4:F4"/>
    <mergeCell ref="G4:H4"/>
    <mergeCell ref="I4:I5"/>
  </mergeCells>
  <pageMargins left="1.1417322834645669" right="0.51181102362204722" top="0.35433070866141736" bottom="0.15748031496062992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zarządzenie 39 80195</vt:lpstr>
      <vt:lpstr>zarządzenie 39 80136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Sierocińska</dc:creator>
  <cp:lastModifiedBy>Anna Sierocińska</cp:lastModifiedBy>
  <dcterms:created xsi:type="dcterms:W3CDTF">2013-06-10T07:31:35Z</dcterms:created>
  <dcterms:modified xsi:type="dcterms:W3CDTF">2013-06-10T07:33:05Z</dcterms:modified>
</cp:coreProperties>
</file>